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2" firstSheet="2" activeTab="5"/>
  </bookViews>
  <sheets>
    <sheet name="ESTADO PATRIMONIAL" sheetId="1" r:id="rId1"/>
    <sheet name="RESULTADOS" sheetId="2" r:id="rId2"/>
    <sheet name="Ev. Pneto" sheetId="3" r:id="rId3"/>
    <sheet name="flujo fdos" sheetId="4" r:id="rId4"/>
    <sheet name="NOTA ESTADOS CONTABLES" sheetId="5" r:id="rId5"/>
    <sheet name="INFORME AUDITOR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<sst xmlns="http://schemas.openxmlformats.org/spreadsheetml/2006/main" count="220" uniqueCount="182">
  <si>
    <t>ACTIVO</t>
  </si>
  <si>
    <t>ACTIVO CORRIENTE</t>
  </si>
  <si>
    <t>Disponibilidades</t>
  </si>
  <si>
    <t>TOTAL ACTIVO CORRIENTE</t>
  </si>
  <si>
    <t>TOTAL DEL ACTIVO</t>
  </si>
  <si>
    <t>PASIVO</t>
  </si>
  <si>
    <t>PASIVO CORRIENTE</t>
  </si>
  <si>
    <t>Deudas</t>
  </si>
  <si>
    <t>TOTAL PASIVO CORRIENTE</t>
  </si>
  <si>
    <t>TOTAL PASIVO</t>
  </si>
  <si>
    <t>PATRIMONIO NETO ( S/Estado de Evolución)</t>
  </si>
  <si>
    <t>TOTAL PASIVO Y PATRIMONIO NETO</t>
  </si>
  <si>
    <t>ESTADO DE RESULTADOS</t>
  </si>
  <si>
    <t>TOTAL</t>
  </si>
  <si>
    <t>ESTADO DE EVOLUCIÓN DEL PATRIMONIO NETO</t>
  </si>
  <si>
    <t>Result. del Ejercicio</t>
  </si>
  <si>
    <t>Saldos al Cierre</t>
  </si>
  <si>
    <t>NOTAS E INFORMACION COMPLEMENTARIA  A LOS ESTADOS CONTABLES</t>
  </si>
  <si>
    <t>Caja</t>
  </si>
  <si>
    <t>PATRIMONIO NETO (S/ Estado de Evolución del Patrimonio Neto )</t>
  </si>
  <si>
    <t>II) BASES UTILIZADAS PARA LA PREPARACION DE LOS ESTADOS CONTABLES</t>
  </si>
  <si>
    <t>III) CRITERIOS DE VALUACION</t>
  </si>
  <si>
    <t>Los principales rubros de los Estados Contables han quedado valorizados según se detalla a</t>
  </si>
  <si>
    <t>continuación:</t>
  </si>
  <si>
    <t>En mi carácter de Contador Público Independiente, informo sobre la auditoria de los Estados</t>
  </si>
  <si>
    <t>1.4 Notas y anexos que forman parte integrante de los Estados Contables enunciados.</t>
  </si>
  <si>
    <t>2.- ALCANCE DEL TRABAJO DE AUDITORIA</t>
  </si>
  <si>
    <t>INFORMACION ESPECIAL REQUERIDA POR DISPOSICIONES VIGENTES</t>
  </si>
  <si>
    <t xml:space="preserve"> </t>
  </si>
  <si>
    <t>A partir de la sanción del Dto. 664/03 del Poder Ejecutivo, la Inspección General de Justicia emitió</t>
  </si>
  <si>
    <t>de marzo del 2003 la aplicación del método de reexpresión en moneda homogénea establecido por</t>
  </si>
  <si>
    <t xml:space="preserve">la Resol. Técnica Nº 6, con las modificaciones introducidas por la Res. Técnica Nª 19 de la Federa- </t>
  </si>
  <si>
    <t>la Resol. General 04/2003 mediante la cual dispone que las entidades discontinuarán a partir del 1º</t>
  </si>
  <si>
    <t>ción Argentina de Consejos Profesionales de Ciencias Económicas, tal como fueran adoptadas por</t>
  </si>
  <si>
    <t xml:space="preserve">las Resoluc. MD 03/02 y CD 262/01 del Consejo Profesional de Ciencias Económicas de la Ciudad </t>
  </si>
  <si>
    <t>Autónoma de Buenos Aires,</t>
  </si>
  <si>
    <t>IV) NOTAS VARIAS</t>
  </si>
  <si>
    <t>1) RESTRICCIÓN A LA DISTRIBUCIÓN DE BENEFICIOS</t>
  </si>
  <si>
    <t xml:space="preserve">    No existen restricciones contractuales que restrinjan la distribución de beneficios,</t>
  </si>
  <si>
    <t>2) ACTIVOS GRAVADOS CON HIPOTECA, PRENDA U OTRO DERECHO REAL</t>
  </si>
  <si>
    <t xml:space="preserve">   No existen Activos Gravados con derechos reales</t>
  </si>
  <si>
    <t>1) CREDITOS Y DEUDAS CANCELABLES</t>
  </si>
  <si>
    <t>2) PATRIMONIO NETO</t>
  </si>
  <si>
    <t>3) CUENTAS DEL ESTADO DE RESULTADOS</t>
  </si>
  <si>
    <t>5) BIENES DE DISPONIBILIDAD RESTRINGIDA</t>
  </si>
  <si>
    <t xml:space="preserve">    A la fecha de cierre del ejercicio no existen bienes de disponibilidad restringida,-</t>
  </si>
  <si>
    <t>6) ACONTECIMIENTOS U OPERACIONES POSTERIORES A LA FECHA DE CIERRE</t>
  </si>
  <si>
    <t>Presidente</t>
  </si>
  <si>
    <t xml:space="preserve">Ajuste </t>
  </si>
  <si>
    <t xml:space="preserve">Cuentas </t>
  </si>
  <si>
    <t>de Capital</t>
  </si>
  <si>
    <t xml:space="preserve">Ganancias </t>
  </si>
  <si>
    <t>Reservadas</t>
  </si>
  <si>
    <t>Fueron valuados a sus respectivos valores nominales, segregando los componentes financieros implíci-</t>
  </si>
  <si>
    <t>nica Nro. 10 de la Federación de Consejos Profesionales de Ciencias Económicas</t>
  </si>
  <si>
    <t>tos pendientes de devengamiento al cierre, conforme lo requiere la Norma B.3.1. de la Resolución Téc-</t>
  </si>
  <si>
    <t>Las cuentas del Estado de Resultados no han sido reexpresadas encontrándose a moneda histórica.</t>
  </si>
  <si>
    <t>Por otra parte, la Sociedad ha presentado su Estado de Resultados sin segregar los componentes fi-</t>
  </si>
  <si>
    <t>nancieros implícitos (conf.: Res.Tec. Nº 6, IV B. 3.b) y en base a la alternativa de exposición prevista</t>
  </si>
  <si>
    <t xml:space="preserve">por la Tes. Téc. Nº 9, cap. IV C. Tal discriminación, estimada de compleja realización, se ve limitada </t>
  </si>
  <si>
    <t>por la carencia de elementos de juicio suficientes para su objetiva cuantificación.</t>
  </si>
  <si>
    <t>La mentada excepción se encuentra contemplada en la norma B.2.4 c) de la Res. Tec. Nº 10 de la Fe-</t>
  </si>
  <si>
    <t>deración Argentina de Consejos Profesionales de Ciencias Económicas</t>
  </si>
  <si>
    <t>3) CAMBIOS EN LOS PROCEDIMIENTOS CONTABLES O DE EXPOSICIÓN EN LA INFORMACION</t>
  </si>
  <si>
    <t xml:space="preserve">    CONTABLE</t>
  </si>
  <si>
    <t xml:space="preserve">    No han habido cambios en los procedimientos contables, respecto del ejercicio anterior, que incidan</t>
  </si>
  <si>
    <t xml:space="preserve">    en los resultados del ejercicio,-</t>
  </si>
  <si>
    <t xml:space="preserve">    No ha habido acontecimientos y opraciones acarcidos entre la fecha de cierre y la de la Memoria del</t>
  </si>
  <si>
    <t xml:space="preserve">    Directorio, que puedieran modificar significativamente la situación financiera de la Sociedad a la fecha</t>
  </si>
  <si>
    <t xml:space="preserve">    de los Estados Contables y los Resultados del Ejercicio cerrado en esa fecha,-</t>
  </si>
  <si>
    <t xml:space="preserve">Ciudad de Buenos Aires      </t>
  </si>
  <si>
    <t>4.-</t>
  </si>
  <si>
    <t>CAMARA ARGENTINA DE TRANSMISIÓN DE VOZ Y DATOS</t>
  </si>
  <si>
    <t>CAMARA ARGENTINA DE TRANSMISIÓN DE VOZ Y DATOS BAJO PROTOCOLOS</t>
  </si>
  <si>
    <t>NO TRADICIONALES Y COMUNICACIONES CONVERGENTES (CATIP)</t>
  </si>
  <si>
    <t xml:space="preserve">Gastos de Administración </t>
  </si>
  <si>
    <t xml:space="preserve">     Papelería y Librería</t>
  </si>
  <si>
    <t xml:space="preserve">     Honorarios</t>
  </si>
  <si>
    <t xml:space="preserve">     Gastos Atención Socios</t>
  </si>
  <si>
    <t>Constitucion de la Cámara</t>
  </si>
  <si>
    <t xml:space="preserve">Fondo </t>
  </si>
  <si>
    <t>Operativo</t>
  </si>
  <si>
    <t>I) ESTADOS CONTABLES ANALITICOS  AL 31 DE DICIEMBRE DE 2007</t>
  </si>
  <si>
    <t>No existen</t>
  </si>
  <si>
    <t>s/Asamblea del 11/07/2006</t>
  </si>
  <si>
    <t>DICTAMEN DEL AUDITOR</t>
  </si>
  <si>
    <t>Sres. Asociados</t>
  </si>
  <si>
    <t>BAJO PROTOCOLOS NO TRADICIONALES Y COMUNICACIONES</t>
  </si>
  <si>
    <t>(C.U.I.T. 30-71018048-9)</t>
  </si>
  <si>
    <t>Carlos Pellegrini 1075</t>
  </si>
  <si>
    <t>TRADICIONALES Y COMUNICACIONES CONVERGENTES (CATIP) detallados en el apartado 1 siguiente</t>
  </si>
  <si>
    <t>Contables de la CAMARA ARGENTINA DE TRANSMISION DE OZ Y DATOS BAJO PROTOCOLOS NO</t>
  </si>
  <si>
    <t>Conforme se explica en Nota II a los Estados Contables, la empresa no ha aplicado las disposi-</t>
  </si>
  <si>
    <t>ciones de la Res. Técnica 6 de la Fed. Arg. De Cons. Prof. En Ciencias Económicas, en mate-</t>
  </si>
  <si>
    <t>ria de segregación de componentes financieros implícitos en las cuentas de resultado,-</t>
  </si>
  <si>
    <t>4.- DICTAMEN</t>
  </si>
  <si>
    <t>En mi opinión los Estados Contables mencionados en 1, excepto por lo consignado en nota II en</t>
  </si>
  <si>
    <t xml:space="preserve">cuanto a la no exposición de los componentes financieros implícitos en el Estado de Resultados </t>
  </si>
  <si>
    <t>1,- ESTADOS CONTABLES OBJETO DE LA AUDITORIA</t>
  </si>
  <si>
    <t>Mi exámen fue realizado de acuerdo con las normas de auditoria vigentes, aprobadas por los</t>
  </si>
  <si>
    <t>organismos profesionales competentes.</t>
  </si>
  <si>
    <r>
      <t xml:space="preserve">3. - </t>
    </r>
    <r>
      <rPr>
        <u val="single"/>
        <sz val="10"/>
        <rFont val="Arial"/>
        <family val="2"/>
      </rPr>
      <t>ACLARACIONES PREVIAS AL DICTAMEN</t>
    </r>
  </si>
  <si>
    <t>NA DE TRANSMISION DE VOY Y DATOS BAJO PROTOCOLOS NO TRADICIONALES Y COMU-</t>
  </si>
  <si>
    <t>presentan razonablemente la información sobre la situación patrimonial de la CAMARA ARGENTI-</t>
  </si>
  <si>
    <t>profesionales.-</t>
  </si>
  <si>
    <t xml:space="preserve">variaciones patrimoniales por el Ejercicio terminado en esa fecha, de acuerdo con normas contables </t>
  </si>
  <si>
    <t xml:space="preserve"> no existen deudas devengadas ni exigibles a favor del Sistema Unico de Seguridad Social .</t>
  </si>
  <si>
    <t>2,1) Fondo Operativo: Se encuentra a su valor de integración</t>
  </si>
  <si>
    <t xml:space="preserve">2.2) Resultados no Asignados: sus saldos no fueron actualizados </t>
  </si>
  <si>
    <t>4) ESTADO DEL FONDO OPERATIVO (Art. 65 inc. K Ley Nº 19550)</t>
  </si>
  <si>
    <t xml:space="preserve">    El Fondo Operativo inscripto en la Inspecciòn General de Justicia a la fecha de cierre es de $ 2000.- el</t>
  </si>
  <si>
    <t xml:space="preserve">    cual fue registrado el 25/04/2007.-</t>
  </si>
  <si>
    <t xml:space="preserve">   No existen</t>
  </si>
  <si>
    <t>Guillermo M. Schmidt</t>
  </si>
  <si>
    <t>en pesos (metodo indirecto)</t>
  </si>
  <si>
    <t>VARIACION DEL EFECTIVO</t>
  </si>
  <si>
    <t xml:space="preserve">Efectivo al inicio del ejercicio                               </t>
  </si>
  <si>
    <t xml:space="preserve">Efectivo al cierre del ejercicio                               </t>
  </si>
  <si>
    <t xml:space="preserve">                                              </t>
  </si>
  <si>
    <t xml:space="preserve">AUMENTO / (DISMINUCION)  neta del efectivo                        </t>
  </si>
  <si>
    <t xml:space="preserve">                                                           </t>
  </si>
  <si>
    <t>CAUSAS DE LAS VARIACIONES DE EFECTIVO</t>
  </si>
  <si>
    <t>Actividades Operativas</t>
  </si>
  <si>
    <t>Ganancia (Pérdida) ordinaria del ejercicio</t>
  </si>
  <si>
    <t xml:space="preserve">Más (menos) intereses ganados y perdidos, dividendos ganados e imp a las </t>
  </si>
  <si>
    <t xml:space="preserve">     a las ganancias devengado en el ejercicio</t>
  </si>
  <si>
    <t>Ajustes para arribar al flujo neto de efectivo proveniente de las actividades operativas</t>
  </si>
  <si>
    <t xml:space="preserve">  Depreciación de bienes de uso y activos intangibles</t>
  </si>
  <si>
    <t xml:space="preserve">  Resultados de inversiones en entes relacionados </t>
  </si>
  <si>
    <t xml:space="preserve">  Resultado por venta de bienes de uso</t>
  </si>
  <si>
    <t>Cambio en activos y pasivos operativos:</t>
  </si>
  <si>
    <t xml:space="preserve">  (Aumento) Disminución en créditos por ventas</t>
  </si>
  <si>
    <t xml:space="preserve">  (Aumento) Disminución en créditos fiscales</t>
  </si>
  <si>
    <t xml:space="preserve">  (Aumento) Disminución en otros créditos </t>
  </si>
  <si>
    <t xml:space="preserve">  (Aumento) Disminución en Inversiones</t>
  </si>
  <si>
    <t xml:space="preserve">  (Aumento) Disminución en bienes intangibles</t>
  </si>
  <si>
    <t xml:space="preserve">  (Aumento) Disminución en deudas comerciales</t>
  </si>
  <si>
    <t xml:space="preserve">  (Aumento) Disminución en fiscales </t>
  </si>
  <si>
    <t xml:space="preserve">  (Aumento) Disminución en sociales</t>
  </si>
  <si>
    <t xml:space="preserve">  (Aumento) Disminución en otras deudas</t>
  </si>
  <si>
    <t>Pago de intereses</t>
  </si>
  <si>
    <t>Pago honorarios</t>
  </si>
  <si>
    <t>Flujo neto de efectivo generado (utlizado) antes de operaciones extraordinarias</t>
  </si>
  <si>
    <t>Ganancia (Pérdida) extraordinaria del ejercicio</t>
  </si>
  <si>
    <t>Ajustes para arribar al flujo neto de efectivo proveniente de las actividades extraordinarias</t>
  </si>
  <si>
    <t xml:space="preserve">  Resultados devengados en el ejercicio y no cobrados</t>
  </si>
  <si>
    <t xml:space="preserve">  Resultados cobrados en el ejercicio y devengados en ejercicios anteriores</t>
  </si>
  <si>
    <t>Flujo neto de efectivo generado por (utlizado en ) las actividades extraordinarias</t>
  </si>
  <si>
    <t xml:space="preserve">Flujo neto de efectivo generado por (utilizado en) las actividades operativas                  </t>
  </si>
  <si>
    <t>Actividades de Inversion</t>
  </si>
  <si>
    <t>Pagos por compras de bienes de uso</t>
  </si>
  <si>
    <t>Flujo neto de efectivo generado por (utilizado en) las actividades de Inversion</t>
  </si>
  <si>
    <t>Actividades de Financiación</t>
  </si>
  <si>
    <t>Ingreso/(Pagos) de préstamos</t>
  </si>
  <si>
    <t>Flujo neto de efectivo generado por (utilizado en) las actividades de Financiación</t>
  </si>
  <si>
    <t>Aumento (Disminución)  neta del efectivo</t>
  </si>
  <si>
    <t>Aportes de los Asociados</t>
  </si>
  <si>
    <t>ESTADO DE FLUJO DE EFECTIVO AL  30-06-2007</t>
  </si>
  <si>
    <t>ESTADO DE SITUACION PATRIMONIAL AL 30/06/2008</t>
  </si>
  <si>
    <t>A   Ñ   O</t>
  </si>
  <si>
    <t>AL 30 DE JUNIO DE 2008</t>
  </si>
  <si>
    <t>INGRESOS</t>
  </si>
  <si>
    <t xml:space="preserve">     Servicios Públicos</t>
  </si>
  <si>
    <t xml:space="preserve">     Gastos Generales</t>
  </si>
  <si>
    <t>SUB-TOTAL</t>
  </si>
  <si>
    <t>GANANCIA - (PERDIDA) DEL EJERCICIO</t>
  </si>
  <si>
    <t>Banco Santander</t>
  </si>
  <si>
    <t>Saldos al Comienzo</t>
  </si>
  <si>
    <t xml:space="preserve">Reserva </t>
  </si>
  <si>
    <t>Facultativa</t>
  </si>
  <si>
    <t xml:space="preserve">     Comisiones y Gastos Bancarios</t>
  </si>
  <si>
    <t xml:space="preserve">     Impuesto al Débito y Crédito Bancario</t>
  </si>
  <si>
    <t xml:space="preserve">     Movilidad</t>
  </si>
  <si>
    <t xml:space="preserve">     Mensajería</t>
  </si>
  <si>
    <t>1.3 Estado de Evolución del Patrimonio Neto por el ejercicio terminado el 30 de Junio del 2008</t>
  </si>
  <si>
    <t>1.1 Balance General al 30 de Junio del 2008 comparativo con el ejercicio anterior</t>
  </si>
  <si>
    <t xml:space="preserve">1.2 Estado de Resultados por el ejercicio finalizado el 30 de Junio del 2008 comparativo con el </t>
  </si>
  <si>
    <t xml:space="preserve">     ejercicio anterior</t>
  </si>
  <si>
    <t xml:space="preserve">     comparativo con el ejercicio anterior</t>
  </si>
  <si>
    <t xml:space="preserve">NICACIONES CONVERGENTES (CATIP) al 30 de Junio del 2008, el Resultado del Ejercicio y las </t>
  </si>
  <si>
    <t>Adicionalemente informo que según surge de las registraciones contables al 30 de junio del 2008</t>
  </si>
  <si>
    <t>Buenos Aires, 20 de octubre de 2008,-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</si>
</sst>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  <numFmt numFmtId="182" formatCode="#,##0.00_ ;\-#,##0.00\ "/>
    <numFmt numFmtId="183" formatCode="#,##0.000_ ;\-#,##0.000\ "/>
    <numFmt numFmtId="184" formatCode="#,##0.0000_ ;\-#,##0.0000\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#,##0\ _$"/>
    <numFmt numFmtId="189" formatCode="0_);[Red]\(0\)"/>
    <numFmt numFmtId="190" formatCode="#,##0.00\ &quot;$&quot;"/>
    <numFmt numFmtId="191" formatCode="#,##0.00\ _$"/>
    <numFmt numFmtId="192" formatCode="#,##0.00\ _€"/>
  </numFmts>
  <fonts count="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0"/>
    </font>
    <font>
      <u val="double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9" fontId="0" fillId="0" borderId="0" xfId="15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9" fontId="0" fillId="0" borderId="0" xfId="0" applyNumberFormat="1" applyBorder="1" applyAlignment="1">
      <alignment/>
    </xf>
    <xf numFmtId="0" fontId="0" fillId="0" borderId="0" xfId="0" applyAlignment="1">
      <alignment horizontal="justify"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15" applyNumberFormat="1" applyAlignment="1">
      <alignment/>
    </xf>
    <xf numFmtId="179" fontId="5" fillId="0" borderId="0" xfId="0" applyNumberFormat="1" applyFont="1" applyAlignment="1">
      <alignment/>
    </xf>
    <xf numFmtId="179" fontId="0" fillId="0" borderId="0" xfId="15" applyNumberFormat="1" applyAlignment="1">
      <alignment/>
    </xf>
    <xf numFmtId="179" fontId="0" fillId="0" borderId="0" xfId="15" applyNumberFormat="1" applyBorder="1" applyAlignment="1">
      <alignment/>
    </xf>
    <xf numFmtId="179" fontId="5" fillId="0" borderId="0" xfId="15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0" fillId="0" borderId="0" xfId="15" applyBorder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79" fontId="0" fillId="0" borderId="0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91" fontId="0" fillId="0" borderId="0" xfId="0" applyNumberFormat="1" applyAlignment="1">
      <alignment/>
    </xf>
    <xf numFmtId="191" fontId="0" fillId="0" borderId="0" xfId="15" applyNumberFormat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9" fontId="0" fillId="0" borderId="1" xfId="15" applyBorder="1" applyAlignment="1">
      <alignment/>
    </xf>
    <xf numFmtId="179" fontId="0" fillId="0" borderId="3" xfId="15" applyBorder="1" applyAlignment="1">
      <alignment/>
    </xf>
    <xf numFmtId="179" fontId="0" fillId="0" borderId="4" xfId="15" applyBorder="1" applyAlignment="1">
      <alignment/>
    </xf>
    <xf numFmtId="191" fontId="5" fillId="0" borderId="0" xfId="15" applyNumberFormat="1" applyFon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0" xfId="15" applyNumberFormat="1" applyBorder="1" applyAlignment="1">
      <alignment/>
    </xf>
    <xf numFmtId="179" fontId="0" fillId="0" borderId="0" xfId="15" applyBorder="1" applyAlignment="1">
      <alignment/>
    </xf>
    <xf numFmtId="179" fontId="5" fillId="0" borderId="0" xfId="15" applyNumberFormat="1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82" fontId="0" fillId="0" borderId="0" xfId="15" applyNumberFormat="1" applyFill="1" applyBorder="1" applyAlignment="1">
      <alignment/>
    </xf>
    <xf numFmtId="0" fontId="0" fillId="0" borderId="0" xfId="0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91" fontId="0" fillId="0" borderId="1" xfId="15" applyNumberFormat="1" applyFill="1" applyBorder="1" applyAlignment="1">
      <alignment/>
    </xf>
    <xf numFmtId="191" fontId="0" fillId="0" borderId="1" xfId="0" applyNumberFormat="1" applyFill="1" applyBorder="1" applyAlignment="1">
      <alignment/>
    </xf>
    <xf numFmtId="191" fontId="0" fillId="0" borderId="3" xfId="15" applyNumberFormat="1" applyFill="1" applyBorder="1" applyAlignment="1">
      <alignment/>
    </xf>
    <xf numFmtId="188" fontId="0" fillId="0" borderId="0" xfId="15" applyNumberForma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88" fontId="0" fillId="0" borderId="5" xfId="15" applyNumberFormat="1" applyFill="1" applyBorder="1" applyAlignment="1">
      <alignment/>
    </xf>
    <xf numFmtId="191" fontId="0" fillId="0" borderId="5" xfId="15" applyNumberFormat="1" applyFill="1" applyBorder="1" applyAlignment="1">
      <alignment/>
    </xf>
    <xf numFmtId="191" fontId="0" fillId="0" borderId="5" xfId="0" applyNumberFormat="1" applyFill="1" applyBorder="1" applyAlignment="1">
      <alignment/>
    </xf>
    <xf numFmtId="191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92" fontId="0" fillId="0" borderId="0" xfId="0" applyNumberFormat="1" applyAlignment="1">
      <alignment/>
    </xf>
    <xf numFmtId="192" fontId="4" fillId="0" borderId="0" xfId="0" applyNumberFormat="1" applyFont="1" applyAlignment="1">
      <alignment/>
    </xf>
    <xf numFmtId="192" fontId="0" fillId="0" borderId="0" xfId="0" applyNumberFormat="1" applyBorder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Border="1" applyAlignment="1">
      <alignment/>
    </xf>
    <xf numFmtId="192" fontId="0" fillId="0" borderId="6" xfId="0" applyNumberFormat="1" applyBorder="1" applyAlignment="1">
      <alignment/>
    </xf>
    <xf numFmtId="1" fontId="5" fillId="0" borderId="0" xfId="0" applyNumberFormat="1" applyFont="1" applyAlignment="1">
      <alignment horizontal="center"/>
    </xf>
    <xf numFmtId="179" fontId="0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92" fontId="0" fillId="0" borderId="0" xfId="0" applyNumberFormat="1" applyFont="1" applyAlignment="1">
      <alignment/>
    </xf>
    <xf numFmtId="192" fontId="0" fillId="0" borderId="0" xfId="15" applyNumberFormat="1" applyBorder="1" applyAlignment="1">
      <alignment/>
    </xf>
    <xf numFmtId="192" fontId="0" fillId="0" borderId="0" xfId="0" applyNumberFormat="1" applyAlignment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1" fontId="7" fillId="0" borderId="0" xfId="0" applyNumberFormat="1" applyFont="1" applyBorder="1" applyAlignment="1">
      <alignment/>
    </xf>
    <xf numFmtId="192" fontId="0" fillId="0" borderId="0" xfId="0" applyNumberFormat="1" applyFill="1" applyAlignment="1">
      <alignment/>
    </xf>
    <xf numFmtId="191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92" fontId="0" fillId="0" borderId="1" xfId="0" applyNumberFormat="1" applyFill="1" applyBorder="1" applyAlignment="1">
      <alignment/>
    </xf>
    <xf numFmtId="192" fontId="4" fillId="0" borderId="1" xfId="0" applyNumberFormat="1" applyFont="1" applyFill="1" applyBorder="1" applyAlignment="1">
      <alignment/>
    </xf>
    <xf numFmtId="192" fontId="0" fillId="0" borderId="1" xfId="0" applyNumberFormat="1" applyBorder="1" applyAlignment="1">
      <alignment/>
    </xf>
    <xf numFmtId="191" fontId="4" fillId="0" borderId="1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\Mis%20documentos\madelan\madelan_Balance%2031.12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ESTADO PATRIMONIAL"/>
      <sheetName val="RESULTADOS"/>
      <sheetName val="Ev. Pneto"/>
      <sheetName val="flujo fdos"/>
      <sheetName val="ANEXO A"/>
      <sheetName val="CUADRO I"/>
      <sheetName val="NOTA ESTADOS CONTABLES"/>
      <sheetName val="INFORME AUDITOR"/>
    </sheetNames>
    <sheetDataSet>
      <sheetData sheetId="2">
        <row r="8">
          <cell r="F8">
            <v>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10">
      <selection activeCell="F13" sqref="F13:G13"/>
    </sheetView>
  </sheetViews>
  <sheetFormatPr defaultColWidth="11.421875" defaultRowHeight="12.75"/>
  <cols>
    <col min="1" max="1" width="8.57421875" style="0" customWidth="1"/>
    <col min="4" max="4" width="15.28125" style="0" customWidth="1"/>
    <col min="5" max="5" width="10.28125" style="0" customWidth="1"/>
    <col min="6" max="6" width="14.28125" style="0" customWidth="1"/>
    <col min="7" max="7" width="15.28125" style="0" customWidth="1"/>
    <col min="8" max="8" width="11.8515625" style="0" bestFit="1" customWidth="1"/>
    <col min="9" max="9" width="12.8515625" style="0" bestFit="1" customWidth="1"/>
  </cols>
  <sheetData>
    <row r="1" spans="1:8" ht="12.75">
      <c r="A1" s="58" t="s">
        <v>73</v>
      </c>
      <c r="B1" s="59"/>
      <c r="C1" s="59"/>
      <c r="D1" s="59"/>
      <c r="E1" s="59"/>
      <c r="F1" s="59"/>
      <c r="G1" s="59"/>
      <c r="H1" s="59"/>
    </row>
    <row r="2" spans="1:8" ht="12.75">
      <c r="A2" s="58" t="s">
        <v>74</v>
      </c>
      <c r="B2" s="58"/>
      <c r="C2" s="58"/>
      <c r="D2" s="58"/>
      <c r="E2" s="58"/>
      <c r="F2" s="58"/>
      <c r="G2" s="58"/>
      <c r="H2" s="58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2.75">
      <c r="A4" s="61" t="s">
        <v>158</v>
      </c>
      <c r="B4" s="61"/>
      <c r="C4" s="61"/>
      <c r="D4" s="61"/>
      <c r="E4" s="61"/>
      <c r="F4" s="61"/>
      <c r="G4" s="61"/>
      <c r="H4" s="61"/>
    </row>
    <row r="5" spans="1:8" ht="12.75">
      <c r="A5" s="58"/>
      <c r="B5" s="58"/>
      <c r="C5" s="58"/>
      <c r="D5" s="58"/>
      <c r="E5" s="58"/>
      <c r="F5" s="58"/>
      <c r="G5" s="58"/>
      <c r="H5" s="58"/>
    </row>
    <row r="6" spans="1:8" s="5" customFormat="1" ht="12.75">
      <c r="A6" s="24"/>
      <c r="B6" s="24"/>
      <c r="C6" s="24"/>
      <c r="D6" s="24"/>
      <c r="E6" s="24"/>
      <c r="F6" s="62" t="s">
        <v>159</v>
      </c>
      <c r="G6" s="62"/>
      <c r="H6" s="24"/>
    </row>
    <row r="7" spans="1:8" s="5" customFormat="1" ht="12.75">
      <c r="A7" s="24"/>
      <c r="B7" s="24"/>
      <c r="C7" s="24"/>
      <c r="D7" s="24"/>
      <c r="E7" s="24"/>
      <c r="F7" s="23">
        <f>+RESULTADOS!F8</f>
        <v>2008</v>
      </c>
      <c r="G7" s="23">
        <f>+RESULTADOS!G8</f>
        <v>2007</v>
      </c>
      <c r="H7" s="24"/>
    </row>
    <row r="8" spans="1:2" ht="15">
      <c r="A8" s="4" t="s">
        <v>0</v>
      </c>
      <c r="B8" s="2"/>
    </row>
    <row r="9" spans="1:8" ht="12.75">
      <c r="A9" s="4" t="s">
        <v>1</v>
      </c>
      <c r="B9" s="4"/>
      <c r="E9" s="67"/>
      <c r="F9" s="67"/>
      <c r="G9" s="29"/>
      <c r="H9" s="29"/>
    </row>
    <row r="10" spans="5:8" ht="12.75">
      <c r="E10" s="67"/>
      <c r="F10" s="67"/>
      <c r="G10" s="29"/>
      <c r="H10" s="29"/>
    </row>
    <row r="11" spans="1:8" ht="12.75">
      <c r="A11" t="s">
        <v>2</v>
      </c>
      <c r="E11" s="67"/>
      <c r="F11" s="80">
        <f>+'NOTA ESTADOS CONTABLES'!F12</f>
        <v>12911.869999999999</v>
      </c>
      <c r="G11" s="30">
        <f>+'NOTA ESTADOS CONTABLES'!G12</f>
        <v>240.92</v>
      </c>
      <c r="H11" s="29"/>
    </row>
    <row r="12" spans="5:8" ht="12.75">
      <c r="E12" s="67"/>
      <c r="F12" s="67"/>
      <c r="G12" s="29"/>
      <c r="H12" s="29"/>
    </row>
    <row r="13" spans="1:8" ht="12.75">
      <c r="A13" s="4" t="s">
        <v>3</v>
      </c>
      <c r="B13" s="4"/>
      <c r="C13" s="4"/>
      <c r="E13" s="67"/>
      <c r="F13" s="82">
        <f>+F11</f>
        <v>12911.869999999999</v>
      </c>
      <c r="G13" s="83">
        <f>+G11</f>
        <v>240.92</v>
      </c>
      <c r="H13" s="39"/>
    </row>
    <row r="14" spans="5:8" ht="12.75">
      <c r="E14" s="67"/>
      <c r="F14" s="67"/>
      <c r="G14" s="29"/>
      <c r="H14" s="29"/>
    </row>
    <row r="15" spans="5:8" ht="12.75">
      <c r="E15" s="67"/>
      <c r="F15" s="67"/>
      <c r="G15" s="29"/>
      <c r="H15" s="29"/>
    </row>
    <row r="16" spans="1:10" ht="12.75">
      <c r="A16" s="4" t="s">
        <v>5</v>
      </c>
      <c r="E16" s="67"/>
      <c r="F16" s="67"/>
      <c r="G16" s="29"/>
      <c r="H16" s="29"/>
      <c r="J16" s="6"/>
    </row>
    <row r="17" spans="1:8" ht="12.75">
      <c r="A17" s="4"/>
      <c r="E17" s="67"/>
      <c r="F17" s="67"/>
      <c r="G17" s="29"/>
      <c r="H17" s="29"/>
    </row>
    <row r="18" spans="1:8" ht="12.75">
      <c r="A18" s="4" t="s">
        <v>6</v>
      </c>
      <c r="E18" s="67"/>
      <c r="F18" s="67"/>
      <c r="G18" s="29"/>
      <c r="H18" s="29"/>
    </row>
    <row r="19" spans="1:8" ht="12.75">
      <c r="A19" t="s">
        <v>7</v>
      </c>
      <c r="E19" s="67"/>
      <c r="F19" s="67"/>
      <c r="G19" s="29"/>
      <c r="H19" s="29"/>
    </row>
    <row r="20" spans="1:8" ht="12.75">
      <c r="A20" s="5" t="s">
        <v>112</v>
      </c>
      <c r="E20" s="67"/>
      <c r="F20" s="68">
        <v>0</v>
      </c>
      <c r="G20" s="81">
        <v>0</v>
      </c>
      <c r="H20" s="29"/>
    </row>
    <row r="21" spans="4:8" ht="15">
      <c r="D21" s="20"/>
      <c r="E21" s="78"/>
      <c r="F21" s="67"/>
      <c r="G21" s="38"/>
      <c r="H21" s="38"/>
    </row>
    <row r="22" spans="1:8" ht="12.75">
      <c r="A22" t="s">
        <v>8</v>
      </c>
      <c r="E22" s="67"/>
      <c r="F22" s="67">
        <f>+F20</f>
        <v>0</v>
      </c>
      <c r="G22" s="40">
        <f>SUM(G21)</f>
        <v>0</v>
      </c>
      <c r="H22" s="40"/>
    </row>
    <row r="23" spans="5:8" ht="12.75">
      <c r="E23" s="67"/>
      <c r="F23" s="67"/>
      <c r="G23" s="39"/>
      <c r="H23" s="29"/>
    </row>
    <row r="24" spans="1:8" ht="12.75">
      <c r="A24" t="s">
        <v>9</v>
      </c>
      <c r="E24" s="67"/>
      <c r="F24" s="67">
        <f>+F22</f>
        <v>0</v>
      </c>
      <c r="G24" s="39">
        <f>+G22</f>
        <v>0</v>
      </c>
      <c r="H24" s="39"/>
    </row>
    <row r="25" spans="5:8" ht="12.75">
      <c r="E25" s="67"/>
      <c r="F25" s="67"/>
      <c r="G25" s="29"/>
      <c r="H25" s="29"/>
    </row>
    <row r="26" spans="1:8" ht="15">
      <c r="A26" t="s">
        <v>10</v>
      </c>
      <c r="E26" s="67"/>
      <c r="F26" s="68">
        <f>+'Ev. Pneto'!F22</f>
        <v>12911.869999999999</v>
      </c>
      <c r="G26" s="38">
        <f>+'NOTA ESTADOS CONTABLES'!G26</f>
        <v>240.92000000000007</v>
      </c>
      <c r="H26" s="38"/>
    </row>
    <row r="27" spans="5:8" ht="12.75">
      <c r="E27" s="67"/>
      <c r="F27" s="67"/>
      <c r="G27" s="29"/>
      <c r="H27" s="29"/>
    </row>
    <row r="28" spans="1:10" ht="12.75">
      <c r="A28" t="s">
        <v>11</v>
      </c>
      <c r="E28" s="67"/>
      <c r="F28" s="82">
        <f>+F26</f>
        <v>12911.869999999999</v>
      </c>
      <c r="G28" s="83">
        <f>G24+G26</f>
        <v>240.92000000000007</v>
      </c>
      <c r="H28" s="39"/>
      <c r="I28" s="6"/>
      <c r="J28" s="6"/>
    </row>
    <row r="29" spans="5:8" ht="12.75">
      <c r="E29" s="67"/>
      <c r="F29" s="67"/>
      <c r="G29" s="29"/>
      <c r="H29" s="29"/>
    </row>
    <row r="30" spans="5:8" ht="12.75">
      <c r="E30" s="67"/>
      <c r="F30" s="67"/>
      <c r="G30" s="29"/>
      <c r="H30" s="29"/>
    </row>
    <row r="31" spans="5:8" ht="12.75">
      <c r="E31" s="67"/>
      <c r="F31" s="67"/>
      <c r="G31" s="29"/>
      <c r="H31" s="29"/>
    </row>
    <row r="32" spans="5:8" ht="12.75">
      <c r="E32" s="67"/>
      <c r="F32" s="67"/>
      <c r="G32" s="29"/>
      <c r="H32" s="29"/>
    </row>
    <row r="33" spans="5:8" ht="12.75">
      <c r="E33" s="67"/>
      <c r="F33" s="67"/>
      <c r="G33" s="29"/>
      <c r="H33" s="29"/>
    </row>
    <row r="34" spans="5:8" ht="12.75">
      <c r="E34" s="67"/>
      <c r="F34" s="67"/>
      <c r="G34" s="29"/>
      <c r="H34" s="29"/>
    </row>
    <row r="35" spans="5:8" ht="12.75">
      <c r="E35" s="67"/>
      <c r="F35" s="67"/>
      <c r="G35" s="29"/>
      <c r="H35" s="29"/>
    </row>
    <row r="36" spans="5:8" ht="12.75">
      <c r="E36" s="67"/>
      <c r="F36" s="67"/>
      <c r="G36" s="29"/>
      <c r="H36" s="29"/>
    </row>
    <row r="37" spans="5:8" ht="12.75">
      <c r="E37" s="67"/>
      <c r="F37" s="67"/>
      <c r="G37" s="29"/>
      <c r="H37" s="29"/>
    </row>
    <row r="38" spans="5:8" ht="12.75">
      <c r="E38" s="67"/>
      <c r="F38" s="67"/>
      <c r="G38" s="29"/>
      <c r="H38" s="29"/>
    </row>
    <row r="39" spans="5:7" ht="12.75">
      <c r="E39" s="67"/>
      <c r="F39" s="67"/>
      <c r="G39" s="6"/>
    </row>
    <row r="40" spans="5:7" ht="12.75">
      <c r="E40" s="67"/>
      <c r="F40" s="67"/>
      <c r="G40" s="6"/>
    </row>
    <row r="41" spans="5:7" ht="12.75">
      <c r="E41" s="67"/>
      <c r="F41" s="67"/>
      <c r="G41" s="6"/>
    </row>
    <row r="42" spans="5:6" ht="12.75">
      <c r="E42" s="67"/>
      <c r="F42" s="67"/>
    </row>
    <row r="43" spans="4:6" ht="12.75">
      <c r="D43" t="s">
        <v>28</v>
      </c>
      <c r="E43" s="79" t="s">
        <v>113</v>
      </c>
      <c r="F43" s="79"/>
    </row>
    <row r="44" spans="5:6" ht="12.75">
      <c r="E44" s="79" t="s">
        <v>47</v>
      </c>
      <c r="F44" s="79"/>
    </row>
    <row r="45" spans="5:6" ht="12.75">
      <c r="E45" s="67"/>
      <c r="F45" s="67"/>
    </row>
    <row r="46" spans="5:6" ht="12.75">
      <c r="E46" s="67"/>
      <c r="F46" s="67"/>
    </row>
    <row r="47" spans="5:6" ht="12.75">
      <c r="E47" s="67"/>
      <c r="F47" s="67"/>
    </row>
    <row r="48" spans="5:6" ht="12.75">
      <c r="E48" s="67"/>
      <c r="F48" s="67"/>
    </row>
    <row r="49" spans="5:6" ht="12.75">
      <c r="E49" s="67"/>
      <c r="F49" s="67"/>
    </row>
    <row r="50" spans="5:6" ht="12.75">
      <c r="E50" s="67"/>
      <c r="F50" s="67"/>
    </row>
    <row r="51" spans="5:6" ht="12.75">
      <c r="E51" s="67"/>
      <c r="F51" s="67"/>
    </row>
    <row r="52" spans="5:6" ht="12.75">
      <c r="E52" s="67"/>
      <c r="F52" s="67"/>
    </row>
    <row r="53" spans="5:6" ht="12.75">
      <c r="E53" s="67"/>
      <c r="F53" s="67"/>
    </row>
    <row r="54" spans="5:6" ht="12.75">
      <c r="E54" s="67"/>
      <c r="F54" s="67"/>
    </row>
    <row r="55" spans="5:6" ht="12.75">
      <c r="E55" s="67"/>
      <c r="F55" s="67"/>
    </row>
    <row r="56" spans="5:6" ht="12.75">
      <c r="E56" s="67"/>
      <c r="F56" s="67"/>
    </row>
    <row r="57" spans="5:6" ht="12.75">
      <c r="E57" s="67"/>
      <c r="F57" s="67"/>
    </row>
    <row r="58" spans="5:6" ht="12.75">
      <c r="E58" s="67"/>
      <c r="F58" s="67"/>
    </row>
    <row r="59" spans="5:6" ht="12.75">
      <c r="E59" s="67"/>
      <c r="F59" s="67"/>
    </row>
    <row r="60" spans="5:6" ht="12.75">
      <c r="E60" s="67"/>
      <c r="F60" s="67"/>
    </row>
    <row r="61" spans="5:6" ht="12.75">
      <c r="E61" s="67"/>
      <c r="F61" s="67"/>
    </row>
    <row r="62" spans="5:6" ht="12.75">
      <c r="E62" s="67"/>
      <c r="F62" s="67"/>
    </row>
    <row r="63" spans="5:6" ht="12.75">
      <c r="E63" s="67"/>
      <c r="F63" s="67"/>
    </row>
    <row r="64" spans="5:6" ht="12.75">
      <c r="E64" s="67"/>
      <c r="F64" s="67"/>
    </row>
    <row r="65" spans="5:6" ht="12.75">
      <c r="E65" s="67"/>
      <c r="F65" s="67"/>
    </row>
    <row r="66" spans="5:6" ht="12.75">
      <c r="E66" s="67"/>
      <c r="F66" s="67"/>
    </row>
    <row r="67" spans="5:6" ht="12.75">
      <c r="E67" s="67"/>
      <c r="F67" s="67"/>
    </row>
    <row r="68" spans="5:6" ht="12.75">
      <c r="E68" s="67"/>
      <c r="F68" s="67"/>
    </row>
    <row r="69" spans="5:6" ht="12.75">
      <c r="E69" s="67"/>
      <c r="F69" s="67"/>
    </row>
    <row r="70" spans="5:6" ht="12.75">
      <c r="E70" s="67"/>
      <c r="F70" s="67"/>
    </row>
    <row r="71" spans="5:6" ht="12.75">
      <c r="E71" s="67"/>
      <c r="F71" s="67"/>
    </row>
    <row r="72" spans="5:6" ht="12.75">
      <c r="E72" s="67"/>
      <c r="F72" s="67"/>
    </row>
    <row r="73" spans="5:6" ht="12.75">
      <c r="E73" s="67"/>
      <c r="F73" s="67"/>
    </row>
  </sheetData>
  <mergeCells count="7">
    <mergeCell ref="A1:H1"/>
    <mergeCell ref="A2:H2"/>
    <mergeCell ref="E44:F44"/>
    <mergeCell ref="A4:H4"/>
    <mergeCell ref="A5:H5"/>
    <mergeCell ref="E43:F43"/>
    <mergeCell ref="F6:G6"/>
  </mergeCells>
  <printOptions/>
  <pageMargins left="0.64" right="0.5" top="0.83" bottom="0.36" header="0" footer="0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3">
      <selection activeCell="F29" sqref="F29"/>
    </sheetView>
  </sheetViews>
  <sheetFormatPr defaultColWidth="11.421875" defaultRowHeight="12.75"/>
  <cols>
    <col min="1" max="1" width="7.00390625" style="0" customWidth="1"/>
    <col min="4" max="4" width="12.57421875" style="0" customWidth="1"/>
    <col min="5" max="5" width="12.8515625" style="0" bestFit="1" customWidth="1"/>
    <col min="6" max="6" width="16.00390625" style="11" customWidth="1"/>
    <col min="7" max="7" width="15.140625" style="11" customWidth="1"/>
  </cols>
  <sheetData>
    <row r="1" spans="1:7" ht="12.75">
      <c r="A1" s="58" t="s">
        <v>73</v>
      </c>
      <c r="B1" s="59"/>
      <c r="C1" s="59"/>
      <c r="D1" s="59"/>
      <c r="E1" s="59"/>
      <c r="F1" s="59"/>
      <c r="G1" s="59"/>
    </row>
    <row r="2" spans="1:7" ht="12.75">
      <c r="A2" s="58" t="s">
        <v>74</v>
      </c>
      <c r="B2" s="59"/>
      <c r="C2" s="59"/>
      <c r="D2" s="59"/>
      <c r="E2" s="59"/>
      <c r="F2" s="59"/>
      <c r="G2" s="59"/>
    </row>
    <row r="3" ht="12.75">
      <c r="A3" s="4"/>
    </row>
    <row r="5" spans="1:7" ht="12.75">
      <c r="A5" s="61" t="s">
        <v>12</v>
      </c>
      <c r="B5" s="61"/>
      <c r="C5" s="61"/>
      <c r="D5" s="61"/>
      <c r="E5" s="61"/>
      <c r="F5" s="61"/>
      <c r="G5" s="61"/>
    </row>
    <row r="6" spans="1:7" ht="12.75">
      <c r="A6" s="61" t="s">
        <v>160</v>
      </c>
      <c r="B6" s="60"/>
      <c r="C6" s="60"/>
      <c r="D6" s="60"/>
      <c r="E6" s="60"/>
      <c r="F6" s="60"/>
      <c r="G6" s="60"/>
    </row>
    <row r="7" spans="1:7" ht="12.75">
      <c r="A7" s="7"/>
      <c r="B7" s="7"/>
      <c r="C7" s="7"/>
      <c r="D7" s="7"/>
      <c r="E7" s="7"/>
      <c r="F7" s="65" t="s">
        <v>159</v>
      </c>
      <c r="G7" s="65"/>
    </row>
    <row r="8" spans="1:7" ht="12.75">
      <c r="A8" s="7"/>
      <c r="B8" s="7"/>
      <c r="C8" s="7"/>
      <c r="D8" s="7"/>
      <c r="E8" s="7"/>
      <c r="F8" s="66">
        <v>2008</v>
      </c>
      <c r="G8" s="66">
        <v>2007</v>
      </c>
    </row>
    <row r="10" spans="6:8" ht="12.75">
      <c r="F10" s="67"/>
      <c r="G10" s="67"/>
      <c r="H10" s="11"/>
    </row>
    <row r="11" spans="2:8" ht="12.75">
      <c r="B11" t="s">
        <v>161</v>
      </c>
      <c r="F11" s="67">
        <v>27700</v>
      </c>
      <c r="G11" s="67">
        <v>0</v>
      </c>
      <c r="H11" s="13"/>
    </row>
    <row r="12" spans="6:8" ht="12.75">
      <c r="F12" s="67"/>
      <c r="G12" s="67"/>
      <c r="H12" s="13"/>
    </row>
    <row r="13" spans="6:8" ht="12.75">
      <c r="F13" s="67"/>
      <c r="G13" s="68"/>
      <c r="H13" s="22"/>
    </row>
    <row r="14" spans="6:8" ht="12.75">
      <c r="F14" s="67"/>
      <c r="G14" s="67"/>
      <c r="H14" s="6"/>
    </row>
    <row r="15" spans="6:8" ht="12.75">
      <c r="F15" s="67"/>
      <c r="G15" s="67"/>
      <c r="H15" s="6"/>
    </row>
    <row r="16" spans="2:8" ht="12.75">
      <c r="B16" t="s">
        <v>75</v>
      </c>
      <c r="F16" s="67"/>
      <c r="G16" s="69"/>
      <c r="H16" s="8"/>
    </row>
    <row r="17" spans="2:8" ht="12.75">
      <c r="B17" t="s">
        <v>76</v>
      </c>
      <c r="F17" s="67">
        <v>674.78</v>
      </c>
      <c r="G17" s="67">
        <v>141.58</v>
      </c>
      <c r="H17" s="8"/>
    </row>
    <row r="18" spans="2:8" ht="12.75">
      <c r="B18" t="s">
        <v>77</v>
      </c>
      <c r="F18" s="67">
        <v>13290</v>
      </c>
      <c r="G18" s="67">
        <v>1600</v>
      </c>
      <c r="H18" s="8"/>
    </row>
    <row r="19" spans="2:8" ht="12.75">
      <c r="B19" t="s">
        <v>172</v>
      </c>
      <c r="F19" s="67">
        <v>36.89</v>
      </c>
      <c r="G19" s="67"/>
      <c r="H19" s="8"/>
    </row>
    <row r="20" spans="2:8" ht="12.75">
      <c r="B20" t="s">
        <v>173</v>
      </c>
      <c r="F20" s="67">
        <v>383.1</v>
      </c>
      <c r="G20" s="67"/>
      <c r="H20" s="8"/>
    </row>
    <row r="21" spans="2:8" ht="12.75">
      <c r="B21" t="s">
        <v>78</v>
      </c>
      <c r="F21" s="67">
        <v>144.8</v>
      </c>
      <c r="G21" s="77">
        <v>17.5</v>
      </c>
      <c r="H21" s="8"/>
    </row>
    <row r="22" spans="2:8" ht="12.75">
      <c r="B22" t="s">
        <v>162</v>
      </c>
      <c r="F22" s="67">
        <v>37.95</v>
      </c>
      <c r="G22" s="77">
        <v>0</v>
      </c>
      <c r="H22" s="8"/>
    </row>
    <row r="23" spans="2:8" ht="12.75">
      <c r="B23" t="s">
        <v>163</v>
      </c>
      <c r="F23" s="67">
        <v>185</v>
      </c>
      <c r="G23" s="77">
        <v>0</v>
      </c>
      <c r="H23" s="8"/>
    </row>
    <row r="24" spans="2:8" ht="12.75">
      <c r="B24" t="s">
        <v>170</v>
      </c>
      <c r="F24" s="67">
        <v>255.19</v>
      </c>
      <c r="G24" s="77">
        <v>0</v>
      </c>
      <c r="H24" s="8"/>
    </row>
    <row r="25" spans="2:8" ht="15">
      <c r="B25" t="s">
        <v>171</v>
      </c>
      <c r="F25" s="68">
        <v>21.34</v>
      </c>
      <c r="G25" s="70">
        <v>0</v>
      </c>
      <c r="H25" s="8"/>
    </row>
    <row r="26" spans="3:8" ht="15">
      <c r="C26" t="s">
        <v>164</v>
      </c>
      <c r="F26" s="68">
        <f>SUM(F17:F25)</f>
        <v>15029.050000000001</v>
      </c>
      <c r="G26" s="71">
        <f>SUM(G17:G21)*-1</f>
        <v>-1759.08</v>
      </c>
      <c r="H26" s="8"/>
    </row>
    <row r="27" spans="6:8" ht="12.75">
      <c r="F27" s="67"/>
      <c r="G27" s="67"/>
      <c r="H27" s="8"/>
    </row>
    <row r="28" spans="6:8" ht="12.75">
      <c r="F28" s="67"/>
      <c r="G28" s="67"/>
      <c r="H28" s="6"/>
    </row>
    <row r="29" spans="3:8" ht="13.5" thickBot="1">
      <c r="C29" t="s">
        <v>165</v>
      </c>
      <c r="F29" s="72">
        <f>+F11-F26</f>
        <v>12670.949999999999</v>
      </c>
      <c r="G29" s="72">
        <f>+G26</f>
        <v>-1759.08</v>
      </c>
      <c r="H29" s="6"/>
    </row>
    <row r="30" spans="6:8" ht="13.5" thickTop="1">
      <c r="F30" s="67"/>
      <c r="G30" s="67"/>
      <c r="H30" s="6"/>
    </row>
    <row r="31" spans="6:8" ht="12.75">
      <c r="F31" s="6"/>
      <c r="G31" s="6"/>
      <c r="H31" s="6"/>
    </row>
    <row r="32" spans="6:8" ht="12.75">
      <c r="F32" s="6"/>
      <c r="G32" s="6"/>
      <c r="H32" s="6"/>
    </row>
    <row r="33" spans="5:7" ht="12.75">
      <c r="E33" s="6"/>
      <c r="F33" s="6"/>
      <c r="G33" s="6"/>
    </row>
    <row r="34" spans="4:7" ht="12.75">
      <c r="D34" t="s">
        <v>28</v>
      </c>
      <c r="E34" s="60" t="s">
        <v>113</v>
      </c>
      <c r="F34" s="60"/>
      <c r="G34"/>
    </row>
    <row r="35" spans="5:7" ht="12.75">
      <c r="E35" s="60" t="s">
        <v>47</v>
      </c>
      <c r="F35" s="60"/>
      <c r="G35"/>
    </row>
    <row r="36" spans="5:7" ht="12.75">
      <c r="E36" s="6"/>
      <c r="F36" s="6"/>
      <c r="G36" s="6"/>
    </row>
  </sheetData>
  <mergeCells count="7">
    <mergeCell ref="A1:G1"/>
    <mergeCell ref="A2:G2"/>
    <mergeCell ref="A5:G5"/>
    <mergeCell ref="E34:F34"/>
    <mergeCell ref="E35:F35"/>
    <mergeCell ref="F7:G7"/>
    <mergeCell ref="A6:G6"/>
  </mergeCells>
  <printOptions horizontalCentered="1"/>
  <pageMargins left="0.38" right="0.75" top="0.89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4">
      <selection activeCell="F22" sqref="F22:G22"/>
    </sheetView>
  </sheetViews>
  <sheetFormatPr defaultColWidth="11.421875" defaultRowHeight="12.75"/>
  <cols>
    <col min="1" max="1" width="24.28125" style="0" customWidth="1"/>
    <col min="2" max="2" width="11.8515625" style="0" customWidth="1"/>
    <col min="3" max="3" width="11.57421875" style="0" customWidth="1"/>
    <col min="4" max="4" width="11.28125" style="0" customWidth="1"/>
    <col min="5" max="5" width="14.8515625" style="0" customWidth="1"/>
    <col min="6" max="6" width="13.421875" style="0" customWidth="1"/>
    <col min="7" max="7" width="14.421875" style="0" customWidth="1"/>
  </cols>
  <sheetData>
    <row r="1" spans="1:7" ht="12.75">
      <c r="A1" s="58" t="s">
        <v>73</v>
      </c>
      <c r="B1" s="59"/>
      <c r="C1" s="59"/>
      <c r="D1" s="59"/>
      <c r="E1" s="59"/>
      <c r="F1" s="59"/>
      <c r="G1" s="59"/>
    </row>
    <row r="2" spans="1:7" ht="12.75">
      <c r="A2" s="58" t="s">
        <v>74</v>
      </c>
      <c r="B2" s="59"/>
      <c r="C2" s="59"/>
      <c r="D2" s="59"/>
      <c r="E2" s="59"/>
      <c r="F2" s="59"/>
      <c r="G2" s="59"/>
    </row>
    <row r="5" spans="1:6" ht="12.75">
      <c r="A5" s="61" t="s">
        <v>14</v>
      </c>
      <c r="B5" s="61"/>
      <c r="C5" s="61"/>
      <c r="D5" s="61"/>
      <c r="E5" s="61"/>
      <c r="F5" s="61"/>
    </row>
    <row r="6" spans="1:6" ht="12.75">
      <c r="A6" s="21"/>
      <c r="B6" s="21"/>
      <c r="C6" s="21"/>
      <c r="D6" s="21"/>
      <c r="E6" s="21"/>
      <c r="F6" s="21"/>
    </row>
    <row r="7" spans="1:7" ht="12.75">
      <c r="A7" s="21"/>
      <c r="B7" s="21"/>
      <c r="C7" s="21"/>
      <c r="D7" s="21"/>
      <c r="E7" s="21"/>
      <c r="F7" s="75" t="s">
        <v>159</v>
      </c>
      <c r="G7" s="75"/>
    </row>
    <row r="8" spans="1:7" ht="12.75">
      <c r="A8" s="7"/>
      <c r="B8" s="7"/>
      <c r="C8" s="7"/>
      <c r="D8" s="7"/>
      <c r="E8" s="7"/>
      <c r="F8" s="76">
        <f>+RESULTADOS!F8</f>
        <v>2008</v>
      </c>
      <c r="G8" s="76">
        <f>+RESULTADOS!G8</f>
        <v>2007</v>
      </c>
    </row>
    <row r="9" ht="12.75">
      <c r="G9" s="1"/>
    </row>
    <row r="10" spans="1:7" ht="12.75">
      <c r="A10" s="28"/>
      <c r="B10" s="31" t="s">
        <v>80</v>
      </c>
      <c r="C10" s="31" t="s">
        <v>48</v>
      </c>
      <c r="D10" s="31"/>
      <c r="E10" s="31" t="s">
        <v>28</v>
      </c>
      <c r="F10" s="31"/>
      <c r="G10" s="31"/>
    </row>
    <row r="11" spans="1:7" ht="12.75">
      <c r="A11" s="27"/>
      <c r="B11" s="32" t="s">
        <v>81</v>
      </c>
      <c r="C11" s="32" t="s">
        <v>49</v>
      </c>
      <c r="D11" s="32" t="s">
        <v>51</v>
      </c>
      <c r="E11" s="32" t="s">
        <v>168</v>
      </c>
      <c r="F11" s="32" t="s">
        <v>13</v>
      </c>
      <c r="G11" s="32" t="s">
        <v>13</v>
      </c>
    </row>
    <row r="12" spans="1:7" ht="12.75">
      <c r="A12" s="27"/>
      <c r="B12" s="32"/>
      <c r="C12" s="32" t="s">
        <v>50</v>
      </c>
      <c r="D12" s="32" t="s">
        <v>52</v>
      </c>
      <c r="E12" s="32" t="s">
        <v>169</v>
      </c>
      <c r="F12" s="32"/>
      <c r="G12" s="32"/>
    </row>
    <row r="13" spans="1:7" ht="12.75">
      <c r="A13" s="34"/>
      <c r="B13" s="34"/>
      <c r="C13" s="34"/>
      <c r="D13" s="34"/>
      <c r="E13" s="34"/>
      <c r="F13" s="34"/>
      <c r="G13" s="34"/>
    </row>
    <row r="14" spans="1:7" ht="12.75">
      <c r="A14" t="s">
        <v>167</v>
      </c>
      <c r="B14" s="35">
        <v>2000</v>
      </c>
      <c r="C14" s="35"/>
      <c r="D14" s="35"/>
      <c r="E14" s="35">
        <v>-1759.08</v>
      </c>
      <c r="F14" s="35">
        <f>SUM(B14:E14)</f>
        <v>240.92000000000007</v>
      </c>
      <c r="G14" s="35">
        <v>0</v>
      </c>
    </row>
    <row r="15" spans="1:7" ht="12.75">
      <c r="A15" s="27"/>
      <c r="B15" s="35"/>
      <c r="C15" s="35"/>
      <c r="D15" s="35"/>
      <c r="E15" s="35"/>
      <c r="F15" s="35"/>
      <c r="G15" s="35"/>
    </row>
    <row r="16" spans="1:7" ht="12.75">
      <c r="A16" s="27" t="s">
        <v>79</v>
      </c>
      <c r="B16" s="35"/>
      <c r="C16" s="35"/>
      <c r="D16" s="35"/>
      <c r="E16" s="35"/>
      <c r="F16" s="35"/>
      <c r="G16" s="35"/>
    </row>
    <row r="17" spans="1:7" ht="12.75">
      <c r="A17" s="27" t="s">
        <v>84</v>
      </c>
      <c r="B17" s="35"/>
      <c r="C17" s="35"/>
      <c r="D17" s="35"/>
      <c r="E17" s="35"/>
      <c r="F17" s="35"/>
      <c r="G17" s="35">
        <v>2000</v>
      </c>
    </row>
    <row r="18" spans="1:7" ht="12.75">
      <c r="A18" s="27"/>
      <c r="B18" s="35"/>
      <c r="C18" s="35"/>
      <c r="D18" s="35"/>
      <c r="E18" s="35"/>
      <c r="F18" s="35"/>
      <c r="G18" s="35"/>
    </row>
    <row r="19" spans="1:7" ht="12.75">
      <c r="A19" s="34" t="s">
        <v>15</v>
      </c>
      <c r="B19" s="37"/>
      <c r="C19" s="37"/>
      <c r="D19" s="37"/>
      <c r="E19" s="37">
        <f>+RESULTADOS!F29</f>
        <v>12670.949999999999</v>
      </c>
      <c r="F19" s="37">
        <f>SUM(B19:E19)</f>
        <v>12670.949999999999</v>
      </c>
      <c r="G19" s="37">
        <f>+RESULTADOS!G29</f>
        <v>-1759.08</v>
      </c>
    </row>
    <row r="20" spans="1:7" ht="12.75">
      <c r="A20" s="27"/>
      <c r="B20" s="35"/>
      <c r="C20" s="35"/>
      <c r="D20" s="35"/>
      <c r="E20" s="35"/>
      <c r="F20" s="35"/>
      <c r="G20" s="35"/>
    </row>
    <row r="21" spans="1:7" ht="12.75">
      <c r="A21" s="27"/>
      <c r="B21" s="35"/>
      <c r="C21" s="35"/>
      <c r="D21" s="35"/>
      <c r="E21" s="35"/>
      <c r="F21" s="35"/>
      <c r="G21" s="35"/>
    </row>
    <row r="22" spans="1:7" ht="12.75">
      <c r="A22" s="27" t="s">
        <v>16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12670.949999999999</v>
      </c>
      <c r="F22" s="35">
        <f>SUM(F14:F21)</f>
        <v>12911.869999999999</v>
      </c>
      <c r="G22" s="35">
        <f>SUM(G14:G21)</f>
        <v>240.92000000000007</v>
      </c>
    </row>
    <row r="23" spans="1:7" ht="12.75">
      <c r="A23" s="27"/>
      <c r="B23" s="35"/>
      <c r="C23" s="35"/>
      <c r="D23" s="35"/>
      <c r="E23" s="35"/>
      <c r="F23" s="35"/>
      <c r="G23" s="35"/>
    </row>
    <row r="24" spans="1:7" ht="13.5" thickBot="1">
      <c r="A24" s="33"/>
      <c r="B24" s="36"/>
      <c r="C24" s="36"/>
      <c r="D24" s="36"/>
      <c r="E24" s="36"/>
      <c r="F24" s="36"/>
      <c r="G24" s="36"/>
    </row>
    <row r="25" spans="2:7" ht="13.5" thickTop="1">
      <c r="B25" s="3"/>
      <c r="C25" s="3"/>
      <c r="D25" s="3"/>
      <c r="E25" s="3"/>
      <c r="F25" s="3"/>
      <c r="G25" s="1"/>
    </row>
    <row r="26" spans="2:7" ht="12.75">
      <c r="B26" s="3"/>
      <c r="C26" s="3"/>
      <c r="D26" s="3"/>
      <c r="E26" s="3"/>
      <c r="F26" s="3"/>
      <c r="G26" s="1"/>
    </row>
    <row r="27" spans="2:7" ht="12.75">
      <c r="B27" s="3"/>
      <c r="C27" s="3"/>
      <c r="D27" s="3"/>
      <c r="E27" s="3"/>
      <c r="F27" s="3"/>
      <c r="G27" s="1"/>
    </row>
    <row r="28" spans="2:7" ht="12.75">
      <c r="B28" s="3"/>
      <c r="C28" s="3"/>
      <c r="D28" s="3"/>
      <c r="E28" s="3"/>
      <c r="F28" s="3"/>
      <c r="G28" s="1"/>
    </row>
    <row r="29" spans="2:7" ht="12.75">
      <c r="B29" s="3"/>
      <c r="C29" s="3"/>
      <c r="D29" s="3"/>
      <c r="E29" s="3"/>
      <c r="F29" s="3"/>
      <c r="G29" s="1"/>
    </row>
    <row r="30" spans="2:7" ht="12.75">
      <c r="B30" s="3"/>
      <c r="C30" s="3"/>
      <c r="D30" s="3"/>
      <c r="E30" s="3"/>
      <c r="F30" s="3"/>
      <c r="G30" s="1"/>
    </row>
    <row r="31" spans="2:7" ht="12.75">
      <c r="B31" s="3"/>
      <c r="C31" s="3"/>
      <c r="D31" s="3"/>
      <c r="E31" s="3"/>
      <c r="F31" s="3"/>
      <c r="G31" s="1"/>
    </row>
    <row r="32" spans="2:7" ht="12.75">
      <c r="B32" s="3"/>
      <c r="C32" s="3"/>
      <c r="D32" s="3"/>
      <c r="E32" s="3"/>
      <c r="F32" s="3"/>
      <c r="G32" s="41"/>
    </row>
    <row r="33" spans="2:7" ht="12.75">
      <c r="B33" s="3"/>
      <c r="C33" s="3"/>
      <c r="D33" s="3"/>
      <c r="E33" s="3"/>
      <c r="F33" s="3"/>
      <c r="G33" s="41"/>
    </row>
    <row r="34" spans="2:7" ht="12.75">
      <c r="B34" s="3"/>
      <c r="C34" s="3"/>
      <c r="D34" s="3"/>
      <c r="E34" s="3"/>
      <c r="F34" s="3"/>
      <c r="G34" s="41"/>
    </row>
    <row r="35" spans="2:7" ht="12.75">
      <c r="B35" s="3"/>
      <c r="C35" s="3"/>
      <c r="D35" s="3"/>
      <c r="E35" s="3"/>
      <c r="F35" s="3"/>
      <c r="G35" s="41"/>
    </row>
    <row r="36" spans="2:7" ht="12.75">
      <c r="B36" s="3"/>
      <c r="C36" s="3"/>
      <c r="D36" s="60" t="s">
        <v>113</v>
      </c>
      <c r="E36" s="60"/>
      <c r="G36" s="1"/>
    </row>
    <row r="37" spans="4:5" ht="12.75">
      <c r="D37" s="60" t="s">
        <v>47</v>
      </c>
      <c r="E37" s="60"/>
    </row>
    <row r="38" spans="4:6" ht="12.75">
      <c r="D38" t="s">
        <v>28</v>
      </c>
      <c r="E38" s="60"/>
      <c r="F38" s="60"/>
    </row>
  </sheetData>
  <mergeCells count="7">
    <mergeCell ref="E38:F38"/>
    <mergeCell ref="A1:G1"/>
    <mergeCell ref="A2:G2"/>
    <mergeCell ref="D36:E36"/>
    <mergeCell ref="D37:E37"/>
    <mergeCell ref="F7:G7"/>
    <mergeCell ref="A5:F5"/>
  </mergeCells>
  <printOptions horizontalCentered="1"/>
  <pageMargins left="0.43" right="0.41" top="0.984251968503937" bottom="0.66" header="0" footer="0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42">
      <selection activeCell="F61" sqref="F61"/>
    </sheetView>
  </sheetViews>
  <sheetFormatPr defaultColWidth="11.421875" defaultRowHeight="12.75"/>
  <cols>
    <col min="5" max="5" width="23.421875" style="0" customWidth="1"/>
    <col min="6" max="6" width="17.28125" style="0" customWidth="1"/>
  </cols>
  <sheetData>
    <row r="1" spans="1:8" ht="12.75">
      <c r="A1" s="58" t="s">
        <v>73</v>
      </c>
      <c r="B1" s="59"/>
      <c r="C1" s="59"/>
      <c r="D1" s="59"/>
      <c r="E1" s="59"/>
      <c r="F1" s="59"/>
      <c r="G1" s="59"/>
      <c r="H1" s="59"/>
    </row>
    <row r="2" spans="1:8" ht="12.75">
      <c r="A2" s="58" t="s">
        <v>74</v>
      </c>
      <c r="B2" s="59"/>
      <c r="C2" s="59"/>
      <c r="D2" s="59"/>
      <c r="E2" s="59"/>
      <c r="F2" s="59"/>
      <c r="G2" s="59"/>
      <c r="H2" s="59"/>
    </row>
    <row r="4" spans="1:8" s="44" customFormat="1" ht="12.75">
      <c r="A4" s="63" t="s">
        <v>157</v>
      </c>
      <c r="B4" s="63"/>
      <c r="C4" s="63"/>
      <c r="D4" s="63"/>
      <c r="E4" s="63"/>
      <c r="F4" s="63"/>
      <c r="G4" s="63"/>
      <c r="H4" s="45"/>
    </row>
    <row r="5" spans="1:8" s="44" customFormat="1" ht="12.75">
      <c r="A5" s="63" t="s">
        <v>114</v>
      </c>
      <c r="B5" s="59"/>
      <c r="C5" s="59"/>
      <c r="D5" s="59"/>
      <c r="E5" s="59"/>
      <c r="F5" s="59"/>
      <c r="G5" s="59"/>
      <c r="H5" s="45"/>
    </row>
    <row r="6" spans="1:8" s="44" customFormat="1" ht="12.75">
      <c r="A6" s="46"/>
      <c r="B6" s="43"/>
      <c r="C6" s="43"/>
      <c r="D6" s="43"/>
      <c r="E6" s="43"/>
      <c r="F6" s="75" t="s">
        <v>159</v>
      </c>
      <c r="G6" s="75"/>
      <c r="H6" s="45"/>
    </row>
    <row r="7" spans="3:8" s="44" customFormat="1" ht="12.75">
      <c r="C7" s="46"/>
      <c r="D7" s="46"/>
      <c r="E7" s="46"/>
      <c r="F7" s="86">
        <v>2008</v>
      </c>
      <c r="G7" s="47">
        <f>+'[1]RESULTADOS'!F8</f>
        <v>2007</v>
      </c>
      <c r="H7" s="53"/>
    </row>
    <row r="8" spans="1:8" s="44" customFormat="1" ht="12.75">
      <c r="A8" s="44" t="s">
        <v>115</v>
      </c>
      <c r="F8" s="48"/>
      <c r="G8" s="48"/>
      <c r="H8" s="54"/>
    </row>
    <row r="9" spans="6:8" s="44" customFormat="1" ht="12.75">
      <c r="F9" s="48"/>
      <c r="G9" s="48"/>
      <c r="H9" s="55"/>
    </row>
    <row r="10" spans="1:8" s="44" customFormat="1" ht="12.75">
      <c r="A10" s="44" t="s">
        <v>116</v>
      </c>
      <c r="D10" s="44" t="s">
        <v>28</v>
      </c>
      <c r="F10" s="87">
        <f>+G11</f>
        <v>240.92</v>
      </c>
      <c r="G10" s="50">
        <v>0</v>
      </c>
      <c r="H10" s="55"/>
    </row>
    <row r="11" spans="1:8" s="44" customFormat="1" ht="12.75">
      <c r="A11" s="44" t="s">
        <v>117</v>
      </c>
      <c r="D11" s="44" t="s">
        <v>28</v>
      </c>
      <c r="F11" s="88">
        <f>+'NOTA ESTADOS CONTABLES'!F12</f>
        <v>12911.869999999999</v>
      </c>
      <c r="G11" s="85">
        <f>+'NOTA ESTADOS CONTABLES'!G12</f>
        <v>240.92</v>
      </c>
      <c r="H11" s="55"/>
    </row>
    <row r="12" spans="1:8" s="44" customFormat="1" ht="12.75">
      <c r="A12" s="44" t="s">
        <v>118</v>
      </c>
      <c r="D12" s="44" t="s">
        <v>28</v>
      </c>
      <c r="F12" s="87"/>
      <c r="G12" s="48"/>
      <c r="H12" s="55"/>
    </row>
    <row r="13" spans="1:8" s="44" customFormat="1" ht="13.5" thickBot="1">
      <c r="A13" s="44" t="s">
        <v>119</v>
      </c>
      <c r="F13" s="51">
        <f>+F11-F10</f>
        <v>12670.949999999999</v>
      </c>
      <c r="G13" s="51">
        <f>+G11</f>
        <v>240.92</v>
      </c>
      <c r="H13" s="55"/>
    </row>
    <row r="14" spans="1:8" s="44" customFormat="1" ht="13.5" thickTop="1">
      <c r="A14" s="44" t="s">
        <v>120</v>
      </c>
      <c r="D14" s="44" t="s">
        <v>28</v>
      </c>
      <c r="F14" s="87"/>
      <c r="G14" s="48"/>
      <c r="H14" s="55"/>
    </row>
    <row r="15" spans="1:8" s="44" customFormat="1" ht="12.75">
      <c r="A15" s="44" t="s">
        <v>121</v>
      </c>
      <c r="F15" s="87"/>
      <c r="G15" s="48"/>
      <c r="H15" s="55"/>
    </row>
    <row r="16" spans="1:8" s="44" customFormat="1" ht="12.75">
      <c r="A16" s="44" t="s">
        <v>122</v>
      </c>
      <c r="F16" s="87"/>
      <c r="G16" s="48"/>
      <c r="H16" s="55"/>
    </row>
    <row r="17" spans="6:8" s="44" customFormat="1" ht="12.75">
      <c r="F17" s="87"/>
      <c r="G17" s="48"/>
      <c r="H17" s="55"/>
    </row>
    <row r="18" spans="1:8" s="44" customFormat="1" ht="12.75">
      <c r="A18" s="44" t="s">
        <v>123</v>
      </c>
      <c r="F18" s="87">
        <f>+RESULTADOS!F29</f>
        <v>12670.949999999999</v>
      </c>
      <c r="G18" s="50">
        <v>-1759.08</v>
      </c>
      <c r="H18" s="55"/>
    </row>
    <row r="19" spans="1:8" s="44" customFormat="1" ht="12.75">
      <c r="A19" s="44" t="s">
        <v>124</v>
      </c>
      <c r="F19" s="87"/>
      <c r="G19" s="50"/>
      <c r="H19" s="55"/>
    </row>
    <row r="20" spans="1:8" s="44" customFormat="1" ht="12.75">
      <c r="A20" s="44" t="s">
        <v>125</v>
      </c>
      <c r="F20" s="87"/>
      <c r="G20" s="50"/>
      <c r="H20" s="55"/>
    </row>
    <row r="21" spans="6:8" s="44" customFormat="1" ht="12.75">
      <c r="F21" s="87"/>
      <c r="G21" s="50"/>
      <c r="H21" s="55"/>
    </row>
    <row r="22" spans="1:8" s="44" customFormat="1" ht="12.75">
      <c r="A22" s="44" t="s">
        <v>126</v>
      </c>
      <c r="F22" s="87"/>
      <c r="G22" s="50"/>
      <c r="H22" s="55"/>
    </row>
    <row r="23" spans="1:8" s="44" customFormat="1" ht="12.75">
      <c r="A23" s="44" t="s">
        <v>127</v>
      </c>
      <c r="F23" s="87"/>
      <c r="G23" s="50"/>
      <c r="H23" s="55"/>
    </row>
    <row r="24" spans="1:8" s="44" customFormat="1" ht="12.75">
      <c r="A24" s="44" t="s">
        <v>128</v>
      </c>
      <c r="F24" s="87"/>
      <c r="G24" s="50"/>
      <c r="H24" s="55"/>
    </row>
    <row r="25" spans="1:8" s="44" customFormat="1" ht="12.75">
      <c r="A25" s="44" t="s">
        <v>129</v>
      </c>
      <c r="F25" s="87"/>
      <c r="G25" s="50"/>
      <c r="H25" s="55"/>
    </row>
    <row r="26" spans="6:8" s="44" customFormat="1" ht="12.75">
      <c r="F26" s="87"/>
      <c r="G26" s="50"/>
      <c r="H26" s="55"/>
    </row>
    <row r="27" spans="1:8" s="44" customFormat="1" ht="12.75">
      <c r="A27" s="44" t="s">
        <v>130</v>
      </c>
      <c r="F27" s="87"/>
      <c r="G27" s="50"/>
      <c r="H27" s="55"/>
    </row>
    <row r="28" spans="6:8" s="44" customFormat="1" ht="12.75">
      <c r="F28" s="87"/>
      <c r="G28" s="50"/>
      <c r="H28" s="55"/>
    </row>
    <row r="29" spans="1:8" s="44" customFormat="1" ht="12.75">
      <c r="A29" s="44" t="s">
        <v>131</v>
      </c>
      <c r="F29" s="87"/>
      <c r="G29" s="50"/>
      <c r="H29" s="55"/>
    </row>
    <row r="30" spans="1:8" s="44" customFormat="1" ht="12.75">
      <c r="A30" s="44" t="s">
        <v>132</v>
      </c>
      <c r="F30" s="87"/>
      <c r="G30" s="50"/>
      <c r="H30" s="56"/>
    </row>
    <row r="31" spans="1:8" s="44" customFormat="1" ht="12.75">
      <c r="A31" s="44" t="s">
        <v>133</v>
      </c>
      <c r="F31" s="87"/>
      <c r="G31" s="50"/>
      <c r="H31" s="55"/>
    </row>
    <row r="32" spans="1:8" s="44" customFormat="1" ht="12.75">
      <c r="A32" s="44" t="s">
        <v>134</v>
      </c>
      <c r="F32" s="87"/>
      <c r="G32" s="50"/>
      <c r="H32" s="55"/>
    </row>
    <row r="33" spans="1:8" s="44" customFormat="1" ht="12.75">
      <c r="A33" s="44" t="s">
        <v>135</v>
      </c>
      <c r="F33" s="87"/>
      <c r="G33" s="50"/>
      <c r="H33" s="55"/>
    </row>
    <row r="34" spans="1:8" s="44" customFormat="1" ht="12.75">
      <c r="A34" s="44" t="s">
        <v>136</v>
      </c>
      <c r="F34" s="87"/>
      <c r="G34" s="50"/>
      <c r="H34" s="55"/>
    </row>
    <row r="35" spans="1:8" s="44" customFormat="1" ht="12.75">
      <c r="A35" s="44" t="s">
        <v>137</v>
      </c>
      <c r="F35" s="87"/>
      <c r="G35" s="50"/>
      <c r="H35" s="55"/>
    </row>
    <row r="36" spans="1:8" s="44" customFormat="1" ht="12.75">
      <c r="A36" s="44" t="s">
        <v>138</v>
      </c>
      <c r="F36" s="87"/>
      <c r="G36" s="50"/>
      <c r="H36" s="55"/>
    </row>
    <row r="37" spans="1:8" s="44" customFormat="1" ht="12.75">
      <c r="A37" s="44" t="s">
        <v>139</v>
      </c>
      <c r="F37" s="87"/>
      <c r="G37" s="50"/>
      <c r="H37" s="55"/>
    </row>
    <row r="38" spans="1:8" s="44" customFormat="1" ht="12.75">
      <c r="A38" s="44" t="s">
        <v>140</v>
      </c>
      <c r="F38" s="87"/>
      <c r="G38" s="50"/>
      <c r="H38" s="55"/>
    </row>
    <row r="39" spans="1:8" s="44" customFormat="1" ht="12.75">
      <c r="A39" s="44" t="s">
        <v>141</v>
      </c>
      <c r="F39" s="87"/>
      <c r="G39" s="50"/>
      <c r="H39" s="55"/>
    </row>
    <row r="40" spans="6:8" s="44" customFormat="1" ht="12.75">
      <c r="F40" s="87"/>
      <c r="G40" s="50"/>
      <c r="H40" s="55"/>
    </row>
    <row r="41" spans="1:8" s="44" customFormat="1" ht="12.75">
      <c r="A41" s="44" t="s">
        <v>142</v>
      </c>
      <c r="F41" s="49">
        <f>SUM(F15:F40)</f>
        <v>12670.949999999999</v>
      </c>
      <c r="G41" s="49">
        <f>SUM(G15:G40)</f>
        <v>-1759.08</v>
      </c>
      <c r="H41" s="55"/>
    </row>
    <row r="42" spans="6:8" s="44" customFormat="1" ht="12.75">
      <c r="F42" s="87"/>
      <c r="G42" s="50"/>
      <c r="H42" s="55"/>
    </row>
    <row r="43" spans="1:8" s="44" customFormat="1" ht="12.75">
      <c r="A43" s="44" t="s">
        <v>143</v>
      </c>
      <c r="F43" s="87"/>
      <c r="G43" s="50"/>
      <c r="H43" s="55"/>
    </row>
    <row r="44" spans="1:8" s="44" customFormat="1" ht="12.75">
      <c r="A44" s="44" t="s">
        <v>144</v>
      </c>
      <c r="F44" s="87"/>
      <c r="G44" s="50"/>
      <c r="H44" s="55"/>
    </row>
    <row r="45" spans="1:8" s="44" customFormat="1" ht="12.75">
      <c r="A45" s="44" t="s">
        <v>145</v>
      </c>
      <c r="F45" s="87"/>
      <c r="G45" s="50"/>
      <c r="H45" s="55"/>
    </row>
    <row r="46" spans="1:8" s="44" customFormat="1" ht="12.75">
      <c r="A46" s="44" t="s">
        <v>146</v>
      </c>
      <c r="F46" s="87"/>
      <c r="G46" s="50"/>
      <c r="H46" s="55"/>
    </row>
    <row r="47" spans="1:8" s="44" customFormat="1" ht="12.75">
      <c r="A47" s="44" t="s">
        <v>147</v>
      </c>
      <c r="F47" s="87"/>
      <c r="G47" s="50"/>
      <c r="H47" s="55"/>
    </row>
    <row r="48" spans="6:8" s="44" customFormat="1" ht="12.75">
      <c r="F48" s="87"/>
      <c r="G48" s="50"/>
      <c r="H48" s="55"/>
    </row>
    <row r="49" spans="1:8" s="44" customFormat="1" ht="12.75">
      <c r="A49" s="44" t="s">
        <v>148</v>
      </c>
      <c r="F49" s="49">
        <f>SUM(F41:F48)</f>
        <v>12670.949999999999</v>
      </c>
      <c r="G49" s="49">
        <f>SUM(G41:G48)</f>
        <v>-1759.08</v>
      </c>
      <c r="H49" s="55"/>
    </row>
    <row r="50" spans="1:8" s="44" customFormat="1" ht="12.75">
      <c r="A50" s="44" t="s">
        <v>149</v>
      </c>
      <c r="F50" s="87"/>
      <c r="G50" s="50"/>
      <c r="H50" s="55"/>
    </row>
    <row r="51" spans="1:8" s="44" customFormat="1" ht="12.75">
      <c r="A51" s="44" t="s">
        <v>150</v>
      </c>
      <c r="F51" s="87"/>
      <c r="G51" s="50"/>
      <c r="H51" s="55"/>
    </row>
    <row r="52" spans="1:8" s="44" customFormat="1" ht="12.75">
      <c r="A52" s="44" t="s">
        <v>151</v>
      </c>
      <c r="F52" s="87"/>
      <c r="G52" s="49">
        <f>SUM(G51:G51)</f>
        <v>0</v>
      </c>
      <c r="H52" s="55"/>
    </row>
    <row r="53" spans="6:8" s="44" customFormat="1" ht="12.75">
      <c r="F53" s="87"/>
      <c r="G53" s="50"/>
      <c r="H53" s="55"/>
    </row>
    <row r="54" spans="1:8" s="44" customFormat="1" ht="12.75">
      <c r="A54" s="44" t="s">
        <v>152</v>
      </c>
      <c r="F54" s="87"/>
      <c r="G54" s="50"/>
      <c r="H54" s="55"/>
    </row>
    <row r="55" spans="1:13" ht="12.75">
      <c r="A55" t="s">
        <v>153</v>
      </c>
      <c r="F55" s="89"/>
      <c r="G55" s="50"/>
      <c r="H55" s="57"/>
      <c r="J55" s="11"/>
      <c r="M55" s="11"/>
    </row>
    <row r="56" spans="1:8" s="44" customFormat="1" ht="12.75">
      <c r="A56" s="44" t="s">
        <v>156</v>
      </c>
      <c r="F56" s="87"/>
      <c r="G56" s="50">
        <v>2000</v>
      </c>
      <c r="H56" s="55"/>
    </row>
    <row r="57" spans="1:8" s="44" customFormat="1" ht="12.75">
      <c r="A57" s="44" t="s">
        <v>154</v>
      </c>
      <c r="F57" s="88">
        <v>0</v>
      </c>
      <c r="G57" s="90">
        <f>SUM(G55:G56)</f>
        <v>2000</v>
      </c>
      <c r="H57" s="55"/>
    </row>
    <row r="58" spans="6:8" s="44" customFormat="1" ht="12.75">
      <c r="F58" s="87"/>
      <c r="G58" s="50"/>
      <c r="H58" s="55"/>
    </row>
    <row r="59" spans="1:8" s="44" customFormat="1" ht="13.5" thickBot="1">
      <c r="A59" s="44" t="s">
        <v>155</v>
      </c>
      <c r="F59" s="51">
        <f>+F49+F52+F57</f>
        <v>12670.949999999999</v>
      </c>
      <c r="G59" s="51">
        <f>+G49+G52+G57</f>
        <v>240.92000000000007</v>
      </c>
      <c r="H59" s="55"/>
    </row>
    <row r="60" spans="6:8" s="44" customFormat="1" ht="13.5" thickTop="1">
      <c r="F60" s="84"/>
      <c r="H60" s="52"/>
    </row>
    <row r="61" spans="6:8" ht="12.75">
      <c r="F61" s="67"/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</sheetData>
  <mergeCells count="5">
    <mergeCell ref="F6:G6"/>
    <mergeCell ref="A5:G5"/>
    <mergeCell ref="A1:H1"/>
    <mergeCell ref="A2:H2"/>
    <mergeCell ref="A4:G4"/>
  </mergeCells>
  <printOptions/>
  <pageMargins left="0.75" right="0.75" top="0.48" bottom="0.56" header="0" footer="0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43">
      <selection activeCell="F26" sqref="F26"/>
    </sheetView>
  </sheetViews>
  <sheetFormatPr defaultColWidth="11.421875" defaultRowHeight="12.75"/>
  <cols>
    <col min="1" max="1" width="2.7109375" style="0" customWidth="1"/>
    <col min="4" max="4" width="14.8515625" style="0" customWidth="1"/>
    <col min="5" max="5" width="14.421875" style="0" customWidth="1"/>
    <col min="6" max="6" width="15.57421875" style="6" customWidth="1"/>
    <col min="7" max="7" width="18.140625" style="6" customWidth="1"/>
    <col min="8" max="8" width="13.8515625" style="6" bestFit="1" customWidth="1"/>
  </cols>
  <sheetData>
    <row r="1" ht="12.75">
      <c r="A1" t="s">
        <v>17</v>
      </c>
    </row>
    <row r="3" ht="12.75">
      <c r="A3" t="s">
        <v>82</v>
      </c>
    </row>
    <row r="5" spans="6:8" ht="12.75">
      <c r="F5" s="64" t="s">
        <v>159</v>
      </c>
      <c r="G5" s="59"/>
      <c r="H5" s="25"/>
    </row>
    <row r="6" spans="1:7" ht="15">
      <c r="A6" s="4" t="s">
        <v>0</v>
      </c>
      <c r="C6" s="4"/>
      <c r="F6" s="73">
        <f>+RESULTADOS!F8</f>
        <v>2008</v>
      </c>
      <c r="G6" s="73">
        <f>+RESULTADOS!G8</f>
        <v>2007</v>
      </c>
    </row>
    <row r="7" spans="1:3" ht="12.75">
      <c r="A7" s="4" t="s">
        <v>1</v>
      </c>
      <c r="C7" s="4"/>
    </row>
    <row r="9" ht="12.75">
      <c r="A9" t="s">
        <v>2</v>
      </c>
    </row>
    <row r="10" spans="2:10" ht="12.75">
      <c r="B10" t="s">
        <v>18</v>
      </c>
      <c r="F10" s="6">
        <v>9888.4</v>
      </c>
      <c r="G10" s="74">
        <v>240.92</v>
      </c>
      <c r="I10" s="3"/>
      <c r="J10" s="3"/>
    </row>
    <row r="11" spans="2:10" ht="15">
      <c r="B11" t="s">
        <v>166</v>
      </c>
      <c r="F11" s="14">
        <v>3023.47</v>
      </c>
      <c r="G11" s="42">
        <v>0</v>
      </c>
      <c r="I11" s="3"/>
      <c r="J11" s="3"/>
    </row>
    <row r="12" spans="5:10" ht="15">
      <c r="E12" s="17"/>
      <c r="F12" s="6">
        <f>+F11+F10</f>
        <v>12911.869999999999</v>
      </c>
      <c r="G12" s="15">
        <f>SUM(G10:G10)</f>
        <v>240.92</v>
      </c>
      <c r="I12" s="3"/>
      <c r="J12" s="3"/>
    </row>
    <row r="14" spans="1:7" ht="12.75">
      <c r="A14" t="s">
        <v>3</v>
      </c>
      <c r="F14" s="6">
        <f>+F12</f>
        <v>12911.869999999999</v>
      </c>
      <c r="G14" s="6">
        <f>+G12</f>
        <v>240.92</v>
      </c>
    </row>
    <row r="15" spans="1:4" ht="12.75">
      <c r="A15" s="4"/>
      <c r="C15" s="4"/>
      <c r="D15" s="4"/>
    </row>
    <row r="16" spans="1:8" ht="12.75">
      <c r="A16" s="4" t="s">
        <v>4</v>
      </c>
      <c r="C16" s="4"/>
      <c r="D16" s="4"/>
      <c r="F16" s="6">
        <f>+F14</f>
        <v>12911.869999999999</v>
      </c>
      <c r="G16" s="6">
        <f>+G14</f>
        <v>240.92</v>
      </c>
      <c r="H16" s="8"/>
    </row>
    <row r="17" spans="1:8" ht="12.75">
      <c r="A17" s="4"/>
      <c r="C17" s="4"/>
      <c r="D17" s="4"/>
      <c r="H17" s="8"/>
    </row>
    <row r="18" spans="1:3" ht="12.75">
      <c r="A18" s="4" t="s">
        <v>5</v>
      </c>
      <c r="C18" s="4"/>
    </row>
    <row r="19" spans="1:3" ht="12.75">
      <c r="A19" s="4" t="s">
        <v>6</v>
      </c>
      <c r="C19" s="4"/>
    </row>
    <row r="20" ht="12.75">
      <c r="A20" s="10" t="s">
        <v>7</v>
      </c>
    </row>
    <row r="21" spans="2:8" ht="12.75">
      <c r="B21" t="s">
        <v>83</v>
      </c>
      <c r="D21" t="s">
        <v>28</v>
      </c>
      <c r="E21" s="60"/>
      <c r="F21" s="60"/>
      <c r="G21"/>
      <c r="H21"/>
    </row>
    <row r="22" spans="1:8" ht="12.75">
      <c r="A22" s="4" t="s">
        <v>8</v>
      </c>
      <c r="C22" s="4"/>
      <c r="G22" s="8">
        <v>0</v>
      </c>
      <c r="H22" s="16"/>
    </row>
    <row r="23" spans="2:3" ht="12.75">
      <c r="B23" s="4"/>
      <c r="C23" s="4"/>
    </row>
    <row r="24" spans="1:9" ht="12.75">
      <c r="A24" s="4" t="s">
        <v>9</v>
      </c>
      <c r="C24" s="4"/>
      <c r="G24" s="6">
        <f>+G22</f>
        <v>0</v>
      </c>
      <c r="H24" s="26"/>
      <c r="I24" s="6"/>
    </row>
    <row r="25" ht="12.75">
      <c r="H25" s="8"/>
    </row>
    <row r="26" spans="1:10" ht="12.75">
      <c r="A26" s="4" t="s">
        <v>19</v>
      </c>
      <c r="C26" s="4"/>
      <c r="D26" s="4"/>
      <c r="E26" s="4"/>
      <c r="F26" s="6">
        <f>+'Ev. Pneto'!F22</f>
        <v>12911.869999999999</v>
      </c>
      <c r="G26" s="16">
        <f>+'Ev. Pneto'!G22</f>
        <v>240.92000000000007</v>
      </c>
      <c r="J26" s="12"/>
    </row>
    <row r="27" ht="12.75">
      <c r="H27" s="8"/>
    </row>
    <row r="28" spans="1:9" ht="12.75">
      <c r="A28" s="4" t="s">
        <v>11</v>
      </c>
      <c r="C28" s="4"/>
      <c r="D28" s="4"/>
      <c r="F28" s="6">
        <f>+F26</f>
        <v>12911.869999999999</v>
      </c>
      <c r="G28" s="6">
        <f>+G26+G24</f>
        <v>240.92000000000007</v>
      </c>
      <c r="H28" s="16"/>
      <c r="I28" s="6"/>
    </row>
    <row r="30" spans="1:10" ht="12.75">
      <c r="A30" s="4" t="s">
        <v>20</v>
      </c>
      <c r="C30" s="4"/>
      <c r="D30" s="4"/>
      <c r="E30" s="4"/>
      <c r="F30" s="19"/>
      <c r="G30" s="19"/>
      <c r="I30" s="6"/>
      <c r="J30" s="18"/>
    </row>
    <row r="32" ht="12.75">
      <c r="B32" t="s">
        <v>29</v>
      </c>
    </row>
    <row r="33" ht="12.75">
      <c r="B33" t="s">
        <v>32</v>
      </c>
    </row>
    <row r="34" ht="12.75">
      <c r="B34" t="s">
        <v>30</v>
      </c>
    </row>
    <row r="35" ht="12.75">
      <c r="B35" t="s">
        <v>31</v>
      </c>
    </row>
    <row r="36" ht="12.75">
      <c r="B36" t="s">
        <v>33</v>
      </c>
    </row>
    <row r="37" ht="12.75">
      <c r="B37" t="s">
        <v>34</v>
      </c>
    </row>
    <row r="38" ht="12.75">
      <c r="B38" t="s">
        <v>35</v>
      </c>
    </row>
    <row r="40" spans="1:4" ht="12.75">
      <c r="A40" s="4" t="s">
        <v>21</v>
      </c>
      <c r="C40" s="4"/>
      <c r="D40" s="4"/>
    </row>
    <row r="42" ht="12.75">
      <c r="A42" t="s">
        <v>22</v>
      </c>
    </row>
    <row r="43" ht="12.75">
      <c r="A43" t="s">
        <v>23</v>
      </c>
    </row>
    <row r="45" ht="12.75">
      <c r="A45" t="s">
        <v>41</v>
      </c>
    </row>
    <row r="46" ht="12.75">
      <c r="B46" t="s">
        <v>53</v>
      </c>
    </row>
    <row r="47" ht="12.75">
      <c r="B47" t="s">
        <v>55</v>
      </c>
    </row>
    <row r="48" ht="12.75">
      <c r="B48" t="s">
        <v>54</v>
      </c>
    </row>
    <row r="50" ht="12.75">
      <c r="A50" t="s">
        <v>42</v>
      </c>
    </row>
    <row r="51" ht="12.75">
      <c r="B51" t="s">
        <v>107</v>
      </c>
    </row>
    <row r="52" spans="5:8" ht="12.75">
      <c r="E52" s="60"/>
      <c r="F52" s="60"/>
      <c r="G52"/>
      <c r="H52"/>
    </row>
    <row r="53" ht="12.75">
      <c r="B53" t="s">
        <v>108</v>
      </c>
    </row>
    <row r="59" spans="6:7" ht="12.75">
      <c r="F59" s="60" t="s">
        <v>113</v>
      </c>
      <c r="G59" s="60"/>
    </row>
    <row r="60" spans="6:7" ht="12.75">
      <c r="F60" s="60" t="s">
        <v>47</v>
      </c>
      <c r="G60" s="60"/>
    </row>
    <row r="63" ht="12.75">
      <c r="A63" t="s">
        <v>43</v>
      </c>
    </row>
    <row r="64" ht="12.75">
      <c r="B64" t="s">
        <v>56</v>
      </c>
    </row>
    <row r="65" ht="12.75">
      <c r="B65" t="s">
        <v>57</v>
      </c>
    </row>
    <row r="66" ht="12.75">
      <c r="B66" t="s">
        <v>58</v>
      </c>
    </row>
    <row r="67" ht="12.75">
      <c r="B67" t="s">
        <v>59</v>
      </c>
    </row>
    <row r="68" ht="12.75">
      <c r="B68" t="s">
        <v>60</v>
      </c>
    </row>
    <row r="69" ht="12.75">
      <c r="B69" t="s">
        <v>61</v>
      </c>
    </row>
    <row r="70" ht="12.75">
      <c r="B70" t="s">
        <v>62</v>
      </c>
    </row>
    <row r="72" ht="12.75">
      <c r="A72" t="s">
        <v>36</v>
      </c>
    </row>
    <row r="74" ht="12.75">
      <c r="B74" t="s">
        <v>37</v>
      </c>
    </row>
    <row r="75" ht="12.75">
      <c r="B75" t="s">
        <v>38</v>
      </c>
    </row>
    <row r="77" ht="12.75">
      <c r="B77" t="s">
        <v>39</v>
      </c>
    </row>
    <row r="78" ht="12.75">
      <c r="B78" t="s">
        <v>40</v>
      </c>
    </row>
    <row r="80" ht="12.75">
      <c r="B80" t="s">
        <v>63</v>
      </c>
    </row>
    <row r="81" ht="12.75">
      <c r="B81" t="s">
        <v>64</v>
      </c>
    </row>
    <row r="82" ht="12.75">
      <c r="B82" t="s">
        <v>65</v>
      </c>
    </row>
    <row r="83" ht="12.75">
      <c r="B83" t="s">
        <v>66</v>
      </c>
    </row>
    <row r="85" ht="12.75">
      <c r="B85" t="s">
        <v>109</v>
      </c>
    </row>
    <row r="86" ht="12.75">
      <c r="B86" t="s">
        <v>110</v>
      </c>
    </row>
    <row r="87" ht="12.75">
      <c r="B87" t="s">
        <v>111</v>
      </c>
    </row>
    <row r="89" ht="12.75">
      <c r="B89" t="s">
        <v>44</v>
      </c>
    </row>
    <row r="90" ht="12.75">
      <c r="B90" t="s">
        <v>45</v>
      </c>
    </row>
    <row r="92" ht="12.75">
      <c r="B92" t="s">
        <v>46</v>
      </c>
    </row>
    <row r="93" ht="12.75">
      <c r="B93" t="s">
        <v>67</v>
      </c>
    </row>
    <row r="94" ht="12.75">
      <c r="B94" t="s">
        <v>68</v>
      </c>
    </row>
    <row r="95" ht="12.75">
      <c r="B95" t="s">
        <v>69</v>
      </c>
    </row>
    <row r="104" spans="4:8" ht="12.75">
      <c r="D104" t="s">
        <v>28</v>
      </c>
      <c r="E104" s="60"/>
      <c r="F104" s="60"/>
      <c r="G104"/>
      <c r="H104"/>
    </row>
    <row r="105" spans="5:8" ht="12.75">
      <c r="E105" s="60"/>
      <c r="F105" s="60"/>
      <c r="G105"/>
      <c r="H105"/>
    </row>
    <row r="111" spans="5:6" ht="12.75">
      <c r="E111" s="60" t="s">
        <v>113</v>
      </c>
      <c r="F111" s="60"/>
    </row>
    <row r="112" spans="5:6" ht="12.75">
      <c r="E112" s="60" t="s">
        <v>47</v>
      </c>
      <c r="F112" s="60"/>
    </row>
  </sheetData>
  <mergeCells count="9">
    <mergeCell ref="E111:F111"/>
    <mergeCell ref="E112:F112"/>
    <mergeCell ref="E52:F52"/>
    <mergeCell ref="E104:F104"/>
    <mergeCell ref="E105:F105"/>
    <mergeCell ref="F5:G5"/>
    <mergeCell ref="E21:F21"/>
    <mergeCell ref="F59:G59"/>
    <mergeCell ref="F60:G60"/>
  </mergeCells>
  <printOptions/>
  <pageMargins left="0.57" right="0.15" top="0.37" bottom="0.2755905511811024" header="0.39" footer="0"/>
  <pageSetup horizontalDpi="300" verticalDpi="300" orientation="portrait" paperSize="9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 topLeftCell="A30">
      <selection activeCell="B54" sqref="B54"/>
    </sheetView>
  </sheetViews>
  <sheetFormatPr defaultColWidth="11.421875" defaultRowHeight="12.75"/>
  <cols>
    <col min="1" max="1" width="4.8515625" style="0" customWidth="1"/>
  </cols>
  <sheetData>
    <row r="2" ht="12.75">
      <c r="D2" t="s">
        <v>85</v>
      </c>
    </row>
    <row r="4" ht="12.75">
      <c r="A4" t="s">
        <v>86</v>
      </c>
    </row>
    <row r="5" ht="12.75">
      <c r="A5" t="s">
        <v>72</v>
      </c>
    </row>
    <row r="6" ht="12.75">
      <c r="A6" t="s">
        <v>87</v>
      </c>
    </row>
    <row r="7" ht="12.75">
      <c r="A7" t="s">
        <v>88</v>
      </c>
    </row>
    <row r="8" ht="12.75">
      <c r="A8" s="5" t="s">
        <v>89</v>
      </c>
    </row>
    <row r="9" ht="12.75">
      <c r="A9" s="4" t="s">
        <v>70</v>
      </c>
    </row>
    <row r="11" ht="12.75">
      <c r="A11" t="s">
        <v>24</v>
      </c>
    </row>
    <row r="12" ht="12.75">
      <c r="A12" t="s">
        <v>91</v>
      </c>
    </row>
    <row r="13" ht="12.75">
      <c r="A13" t="s">
        <v>90</v>
      </c>
    </row>
    <row r="15" spans="1:5" ht="12.75">
      <c r="A15" s="4" t="s">
        <v>98</v>
      </c>
      <c r="B15" s="4"/>
      <c r="C15" s="4"/>
      <c r="D15" s="4"/>
      <c r="E15" s="4"/>
    </row>
    <row r="17" ht="12.75">
      <c r="B17" t="s">
        <v>175</v>
      </c>
    </row>
    <row r="18" ht="12.75">
      <c r="B18" t="s">
        <v>176</v>
      </c>
    </row>
    <row r="19" ht="12.75">
      <c r="B19" t="s">
        <v>177</v>
      </c>
    </row>
    <row r="20" ht="12.75">
      <c r="B20" t="s">
        <v>174</v>
      </c>
    </row>
    <row r="21" ht="12.75">
      <c r="B21" t="s">
        <v>178</v>
      </c>
    </row>
    <row r="22" ht="12.75">
      <c r="B22" t="s">
        <v>25</v>
      </c>
    </row>
    <row r="24" spans="1:4" ht="12.75">
      <c r="A24" s="4" t="s">
        <v>26</v>
      </c>
      <c r="B24" s="4"/>
      <c r="C24" s="4"/>
      <c r="D24" s="4"/>
    </row>
    <row r="26" ht="12.75">
      <c r="B26" t="s">
        <v>99</v>
      </c>
    </row>
    <row r="27" ht="12.75">
      <c r="B27" t="s">
        <v>100</v>
      </c>
    </row>
    <row r="29" ht="12.75">
      <c r="A29" t="s">
        <v>101</v>
      </c>
    </row>
    <row r="30" ht="12.75">
      <c r="B30" t="s">
        <v>92</v>
      </c>
    </row>
    <row r="31" ht="12.75">
      <c r="B31" t="s">
        <v>93</v>
      </c>
    </row>
    <row r="32" ht="12.75">
      <c r="B32" t="s">
        <v>94</v>
      </c>
    </row>
    <row r="34" spans="1:2" ht="12.75">
      <c r="A34" s="4" t="s">
        <v>95</v>
      </c>
      <c r="B34" s="4"/>
    </row>
    <row r="35" ht="12.75">
      <c r="B35" t="s">
        <v>96</v>
      </c>
    </row>
    <row r="36" ht="12.75">
      <c r="B36" t="s">
        <v>97</v>
      </c>
    </row>
    <row r="37" ht="12.75">
      <c r="B37" t="s">
        <v>103</v>
      </c>
    </row>
    <row r="38" ht="12.75">
      <c r="B38" t="s">
        <v>102</v>
      </c>
    </row>
    <row r="39" ht="12.75">
      <c r="B39" t="s">
        <v>179</v>
      </c>
    </row>
    <row r="40" ht="12.75">
      <c r="B40" t="s">
        <v>105</v>
      </c>
    </row>
    <row r="41" ht="12.75">
      <c r="B41" t="s">
        <v>104</v>
      </c>
    </row>
    <row r="43" spans="1:7" ht="12.75">
      <c r="A43" s="4" t="s">
        <v>71</v>
      </c>
      <c r="B43" s="4" t="s">
        <v>27</v>
      </c>
      <c r="C43" s="4"/>
      <c r="D43" s="4"/>
      <c r="E43" s="4"/>
      <c r="F43" s="4"/>
      <c r="G43" s="4"/>
    </row>
    <row r="44" ht="12.75">
      <c r="B44" t="s">
        <v>180</v>
      </c>
    </row>
    <row r="45" ht="12.75">
      <c r="B45" t="s">
        <v>106</v>
      </c>
    </row>
    <row r="46" ht="12.75">
      <c r="B46" s="9"/>
    </row>
    <row r="47" ht="12.75">
      <c r="B47" t="s">
        <v>181</v>
      </c>
    </row>
  </sheetData>
  <printOptions/>
  <pageMargins left="0.52" right="0.27" top="0.7874015748031497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Edecio</dc:creator>
  <cp:keywords/>
  <dc:description/>
  <cp:lastModifiedBy>Robert</cp:lastModifiedBy>
  <cp:lastPrinted>2008-09-17T18:39:07Z</cp:lastPrinted>
  <dcterms:created xsi:type="dcterms:W3CDTF">2004-05-03T18:38:53Z</dcterms:created>
  <dcterms:modified xsi:type="dcterms:W3CDTF">2008-10-20T18:37:25Z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